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tabRatio="765" activeTab="0"/>
  </bookViews>
  <sheets>
    <sheet name=" Eingriff" sheetId="1" r:id="rId1"/>
    <sheet name=" Ausgleich" sheetId="2" r:id="rId2"/>
    <sheet name="Erläuterungen" sheetId="3" r:id="rId3"/>
    <sheet name="Wertstufen NH" sheetId="4" r:id="rId4"/>
    <sheet name="Wirkungsdauer Kw" sheetId="5" r:id="rId5"/>
    <sheet name="Wertstufen LS" sheetId="6" r:id="rId6"/>
    <sheet name="Wirkungsfaktoren LS" sheetId="7" r:id="rId7"/>
    <sheet name="Erholungswert Zew" sheetId="8" r:id="rId8"/>
    <sheet name="&lt;" sheetId="9" r:id="rId9"/>
  </sheets>
  <definedNames/>
  <calcPr fullCalcOnLoad="1"/>
</workbook>
</file>

<file path=xl/sharedStrings.xml><?xml version="1.0" encoding="utf-8"?>
<sst xmlns="http://schemas.openxmlformats.org/spreadsheetml/2006/main" count="224" uniqueCount="176">
  <si>
    <t>EINGRIFFSBEWERTUNG NATURHAUSHALT</t>
  </si>
  <si>
    <t>Biotop- / Nutzungstyp</t>
  </si>
  <si>
    <t>Wertstufe</t>
  </si>
  <si>
    <t>Bewertung</t>
  </si>
  <si>
    <t>Fläche [m²]</t>
  </si>
  <si>
    <t>Summen:</t>
  </si>
  <si>
    <r>
      <t>WP</t>
    </r>
    <r>
      <rPr>
        <b/>
        <vertAlign val="subscript"/>
        <sz val="10"/>
        <rFont val="Arial"/>
        <family val="2"/>
      </rPr>
      <t>NH</t>
    </r>
    <r>
      <rPr>
        <b/>
        <sz val="10"/>
        <rFont val="Arial"/>
        <family val="2"/>
      </rPr>
      <t xml:space="preserve"> = </t>
    </r>
  </si>
  <si>
    <r>
      <t xml:space="preserve">BEWERTUNG DES NATURHAUSHALTS </t>
    </r>
    <r>
      <rPr>
        <b/>
        <u val="single"/>
        <sz val="10"/>
        <rFont val="Arial"/>
        <family val="2"/>
      </rPr>
      <t>VOR</t>
    </r>
    <r>
      <rPr>
        <b/>
        <sz val="10"/>
        <rFont val="Arial"/>
        <family val="2"/>
      </rPr>
      <t xml:space="preserve"> DURCHFÜHRUNG DER MAßNAHME:</t>
    </r>
  </si>
  <si>
    <r>
      <t xml:space="preserve">BEWERTUNG DES NATURHAUSHALTS </t>
    </r>
    <r>
      <rPr>
        <b/>
        <u val="single"/>
        <sz val="10"/>
        <rFont val="Arial"/>
        <family val="2"/>
      </rPr>
      <t>NACH</t>
    </r>
    <r>
      <rPr>
        <b/>
        <sz val="10"/>
        <rFont val="Arial"/>
        <family val="2"/>
      </rPr>
      <t xml:space="preserve"> DURCHFÜHRUNG DER MAßNAHME:</t>
    </r>
  </si>
  <si>
    <t>EINGRIFFSBEWERTUNG LANDSCHAFT</t>
  </si>
  <si>
    <t>Eingriffsrelevante Fläche in [m²]:</t>
  </si>
  <si>
    <t>A =</t>
  </si>
  <si>
    <r>
      <t>Wertpunkte Eingriff Naturhaushalt</t>
    </r>
    <r>
      <rPr>
        <b/>
        <sz val="10"/>
        <rFont val="Arial"/>
        <family val="2"/>
      </rPr>
      <t>:</t>
    </r>
  </si>
  <si>
    <r>
      <t>Wertpunkte Eingriff Landschaft</t>
    </r>
    <r>
      <rPr>
        <b/>
        <sz val="10"/>
        <rFont val="Arial"/>
        <family val="2"/>
      </rPr>
      <t>:</t>
    </r>
  </si>
  <si>
    <r>
      <t>WP</t>
    </r>
    <r>
      <rPr>
        <b/>
        <vertAlign val="subscript"/>
        <sz val="10"/>
        <rFont val="Arial"/>
        <family val="2"/>
      </rPr>
      <t>LS</t>
    </r>
    <r>
      <rPr>
        <b/>
        <sz val="10"/>
        <rFont val="Arial"/>
        <family val="2"/>
      </rPr>
      <t xml:space="preserve"> = </t>
    </r>
  </si>
  <si>
    <t>EINGRIFFSBEWERTUNG gesamt</t>
  </si>
  <si>
    <r>
      <t>WP</t>
    </r>
    <r>
      <rPr>
        <b/>
        <vertAlign val="subscript"/>
        <sz val="10"/>
        <rFont val="Arial"/>
        <family val="2"/>
      </rPr>
      <t>E</t>
    </r>
    <r>
      <rPr>
        <b/>
        <sz val="10"/>
        <rFont val="Arial"/>
        <family val="2"/>
      </rPr>
      <t xml:space="preserve"> = </t>
    </r>
  </si>
  <si>
    <r>
      <t>WS</t>
    </r>
    <r>
      <rPr>
        <vertAlign val="subscript"/>
        <sz val="8"/>
        <rFont val="Arial"/>
        <family val="2"/>
      </rPr>
      <t>LS</t>
    </r>
    <r>
      <rPr>
        <sz val="8"/>
        <rFont val="Arial"/>
        <family val="2"/>
      </rPr>
      <t xml:space="preserve"> = </t>
    </r>
  </si>
  <si>
    <r>
      <t>z</t>
    </r>
    <r>
      <rPr>
        <vertAlign val="subscript"/>
        <sz val="8"/>
        <rFont val="Arial"/>
        <family val="2"/>
      </rPr>
      <t>EW</t>
    </r>
    <r>
      <rPr>
        <sz val="8"/>
        <rFont val="Arial"/>
        <family val="2"/>
      </rPr>
      <t xml:space="preserve"> =</t>
    </r>
  </si>
  <si>
    <r>
      <t>Wertpunkte Eingriff</t>
    </r>
    <r>
      <rPr>
        <b/>
        <sz val="10"/>
        <rFont val="Arial"/>
        <family val="2"/>
      </rPr>
      <t>:</t>
    </r>
  </si>
  <si>
    <t>Wertstufe Landschaft ("Vorher-Wert"):</t>
  </si>
  <si>
    <t>Zuschlagsfaktor Erholungswert:</t>
  </si>
  <si>
    <t>w =</t>
  </si>
  <si>
    <t>AUSGLEICHSBEWERTUNG NATURHAUSHALT</t>
  </si>
  <si>
    <t>AUSGLEICHSBEWERTUNG LANDSCHAFT</t>
  </si>
  <si>
    <t>AUSGLEICHSBEWERTUNG gesamt</t>
  </si>
  <si>
    <t>Wertpunkte Ausgleich:</t>
  </si>
  <si>
    <t>Wertpunkte Ausgleich Landschaft:</t>
  </si>
  <si>
    <t>Wertpunkte Ausgleich Naturhaushalt:</t>
  </si>
  <si>
    <t>Ausgleichsrelevante Fläche in [m²]:</t>
  </si>
  <si>
    <r>
      <t>WP</t>
    </r>
    <r>
      <rPr>
        <b/>
        <vertAlign val="subscript"/>
        <sz val="10"/>
        <rFont val="Arial"/>
        <family val="2"/>
      </rPr>
      <t>A</t>
    </r>
    <r>
      <rPr>
        <b/>
        <sz val="10"/>
        <rFont val="Arial"/>
        <family val="2"/>
      </rPr>
      <t xml:space="preserve"> = </t>
    </r>
  </si>
  <si>
    <t>Copyright REGIOPLAN INGENIEURE Salzburg GmbH 2004</t>
  </si>
  <si>
    <t>Korrekturfaktor Wirkungsdauer:</t>
  </si>
  <si>
    <r>
      <t>k</t>
    </r>
    <r>
      <rPr>
        <vertAlign val="subscript"/>
        <sz val="8"/>
        <rFont val="Arial"/>
        <family val="2"/>
      </rPr>
      <t>W</t>
    </r>
    <r>
      <rPr>
        <sz val="8"/>
        <rFont val="Arial"/>
        <family val="2"/>
      </rPr>
      <t xml:space="preserve"> =</t>
    </r>
  </si>
  <si>
    <r>
      <t>k</t>
    </r>
    <r>
      <rPr>
        <vertAlign val="subscript"/>
        <sz val="8"/>
        <rFont val="Arial"/>
        <family val="2"/>
      </rPr>
      <t>U</t>
    </r>
    <r>
      <rPr>
        <sz val="8"/>
        <rFont val="Arial"/>
        <family val="2"/>
      </rPr>
      <t xml:space="preserve"> =</t>
    </r>
  </si>
  <si>
    <t>Korrekturfaktor Ausgleichsumsetzung:</t>
  </si>
  <si>
    <t>Biotop- / Nutzungstyp:</t>
  </si>
  <si>
    <t>Wertstufe 0</t>
  </si>
  <si>
    <t>Wertstufe 6</t>
  </si>
  <si>
    <t>Wälder einschließlich Auwälder, Gehölze, Hecken, subalpines Krummholz</t>
  </si>
  <si>
    <t>Naturschutzfachlich höchstwertige Ur- und Naturwälder</t>
  </si>
  <si>
    <t>Standortgerechte, extensiv genutzte Wälder,Gehölzbestandene Lesesteinhaufen, Steinriegel etc., gering beeinträchtigte Hecken, Landschaftlich bedeutende Einzelbäume, Baumgruppen, Streuobstwiesen</t>
  </si>
  <si>
    <t>Standortgerechte, intensiv genutzte Wälder und Forste, mäßig beeinträchtigte Hecken, Einzelbäume, Baumgruppen, Alleen in derKulturlandschaft</t>
  </si>
  <si>
    <t>Naturnahe, strukturreiche Wälder, Naturnahe, reich strukturierte Hecken und Flurgehölze</t>
  </si>
  <si>
    <t>Fließende Gewässer</t>
  </si>
  <si>
    <t>(Verrohrung)</t>
  </si>
  <si>
    <t>naturferne Fließgewässer (Zustandsklasse 4 lt. Biotoptypenkatalog)</t>
  </si>
  <si>
    <t>mäßig beeinträchtigte Fließgewässer (Zustandsklasse 3 lt. Biotoptypenkatalog)</t>
  </si>
  <si>
    <t>naturnahe Fließgewässer (Zustandsklasse 2 lt. Biotoptypenkatalog)</t>
  </si>
  <si>
    <t>naturnahe Fließgewässer (Zustandsklasse 1 lt. Biotoptypenkatalog)</t>
  </si>
  <si>
    <t>natürliche Fließgewässer von höchster Schutzwürdigkeit (Zustandsklasse 1)</t>
  </si>
  <si>
    <t>Stehende Gewässer</t>
  </si>
  <si>
    <t>(Becken ohne naturräumlichen Bezug)</t>
  </si>
  <si>
    <t>naturfern ausgestaltete, strukturarme Bagger-, Badeseen, Flussstauseen, Speicherseen und Speicherteiche ohne Verlandungszonen</t>
  </si>
  <si>
    <t>naturnahe Stillgewässer im natürlichen Trophiezustand</t>
  </si>
  <si>
    <t xml:space="preserve">natürliche Stillgewässer </t>
  </si>
  <si>
    <t xml:space="preserve">Stillgewässer von höchster Natürlichkeit und Schutzwürdigkeit </t>
  </si>
  <si>
    <t>naturnah ausgestaltete, gut strukturierte Klein- und Kleinstgewässer, Bagger- und Badeseen, naturnah ausgestaltete, gut strukturierte Speicherteiche und –seen mit gut ausgeprägten Verlandungszonen</t>
  </si>
  <si>
    <t>kleinflächige, lückige oder erheblich beeinträchtigte Ausprägung</t>
  </si>
  <si>
    <t>gering beeinträchtigte Sumpfgesellschaften</t>
  </si>
  <si>
    <t>naturnahe Gesellschaften</t>
  </si>
  <si>
    <t>natürliche und gut ausgeprägte, großflächige Gesellschaften von höchster Natürlichkeit und Schutzwürdigkeit</t>
  </si>
  <si>
    <t>schmal ausgebildete Verlandungszonen, mäßig beeinträchtigte Sumpfgesellschaften</t>
  </si>
  <si>
    <t>Hoch-, Nieder- und Übergangsmoore incl. Moor- und Bruchwälder</t>
  </si>
  <si>
    <t>erheblich beeinträchtigte Gesellschaften ohne naturschutzfachliche Bedeutung</t>
  </si>
  <si>
    <t>mäßig beeinträchtigte Gesellschaften</t>
  </si>
  <si>
    <t>gering beeinträchtigte Gesellschaften</t>
  </si>
  <si>
    <t>natürliche Gesellschaften</t>
  </si>
  <si>
    <t xml:space="preserve">artenarme, kleinflächige Ruderalgesellschaften, Neophytenfluren </t>
  </si>
  <si>
    <t>artenarme Ruderalfluren, Hochstaudenfluren und -gebüsche mittlerer Bedeutung</t>
  </si>
  <si>
    <t>artenreiche Wildkrautfluren, natürliche und naturnahe Saum- und Hochstaudenfluren</t>
  </si>
  <si>
    <t>Nivale, alpine und subalpine Gesellschaften</t>
  </si>
  <si>
    <t>hochmontane bis alpine Rasen- und Zwergstrauchgesellschaften, degradiert, übernutzt etc.</t>
  </si>
  <si>
    <t>naturnahe hoch- bis subalpine Gesellschaften</t>
  </si>
  <si>
    <t>natürliche hoch- bis subalpine Gesellschaften</t>
  </si>
  <si>
    <t>naturkundliche Besonderheiten: Gletscher, Gletschervorfeld, Blockgletscher, Firnfelder</t>
  </si>
  <si>
    <t>durch Bewirtschaftung beeinträchtigte Rasen- und Zwergstrauchgesellschaften, Lägerfluren</t>
  </si>
  <si>
    <t>gut ausgebildete Trocken- und Halbtrockenrasen und Bergmähder</t>
  </si>
  <si>
    <t>intensiv bewirtschaftete, artenarme Fettwiesen und Fettweiden der Tallagen, Trittgesellschaften</t>
  </si>
  <si>
    <t xml:space="preserve">mäßig intensiv bis extensiv bewirtschaftete Wiesen und Weiden der Tal- bis Gebirgslagen, stark beeinträchtigte bis degradierte Trocken- und Halbtrockenrasen
</t>
  </si>
  <si>
    <t>gering beeinträchtigte Trocken- und Halbtrockenrasen sowie Feuchtwiesen, hochmontane bis subalpine, naturnah bewirtschaftete Wiesen und Almmatten</t>
  </si>
  <si>
    <t>Äcker</t>
  </si>
  <si>
    <t>intensiv bewirtschaftete Äcker</t>
  </si>
  <si>
    <t>extensiv bewirtschaftete Ackerflächen, Ackerbrachen</t>
  </si>
  <si>
    <t>Felsformationen</t>
  </si>
  <si>
    <t>anthropogen überprägte Felswände ohne besondere Artenvorkommen</t>
  </si>
  <si>
    <t>beeinträchtigte Naturhöhlen, natürliche Felswände ohne besondere Artenvorkommen</t>
  </si>
  <si>
    <t>natürliche Brut- und Horstwände mit häufigen Arten, zoologisch bedeutsame Stollen</t>
  </si>
  <si>
    <t>geringfügig beeinträchtigte Naturhöhlen, natürliche Brut-  und Schlafwände seltener Arten</t>
  </si>
  <si>
    <t>Biotop- und Nutzungstypen des Siedlungsraums</t>
  </si>
  <si>
    <t>Verbaute Fläche, versiegelte bzw. überbaute Flächen, Straßen, Parkplätze, Lagerflächen etc.</t>
  </si>
  <si>
    <t>Gärten, Friedhöfe, „Siedlungsgrün“, Spielplätze, Sport-, Park- und Nutzrasen, Flur- und Forstwege, nicht versiegelt</t>
  </si>
  <si>
    <t>Bauerngärten, traditionelles Hofland, Parkanlagen mit Altbaumbestand</t>
  </si>
  <si>
    <t>Wildgatter, Abbau, Deponie in Betrieb, Schipiste nach Geländeveränderung, begrünt</t>
  </si>
  <si>
    <t>Lesesteinriegel, Trockenmauer, Brut-, Nist-, Schlafplätze (ornithologisch wertvoll)</t>
  </si>
  <si>
    <t>Wertstufe 2           (1,7 - 2,3)</t>
  </si>
  <si>
    <t>Wertstufe 3           (2,7 - 3,3)</t>
  </si>
  <si>
    <t>Wertstufe 4           (3,7 – 4,3)</t>
  </si>
  <si>
    <t>Standortfremde Forste Christbaumkulturen, standortfremde (Zier-) Gehölze oder Hecken, Nutzobstplantagen</t>
  </si>
  <si>
    <t xml:space="preserve">überbaute und versiegelte oder dem Naturhaushalt auf andere Weise funktionell entzogene Flächen </t>
  </si>
  <si>
    <t xml:space="preserve">biologisch verarmte, funktionell erheblich beeinträchtigte Biotop- und Nutzungstypen. Intensiv land-, forstwirtschaftlich, gärtnereilich oder vergleichbar genutzte Biotoptypen </t>
  </si>
  <si>
    <t>Biotop- und Nutzungstypen von mittlerer Artenvielfalt und Wertigkeit und allenfalls mäßig herabgesetzter struktureller Funktionalität. In der Regel werden weitgehend naturnah bewirtschaftete, mäßig intensiv bis extensiv genutzte Flächen der Land- und Forstwirtschaft sowie viele mäßig bedeutsame Elemente der offenen Kulturlandschaft</t>
  </si>
  <si>
    <t>naturschutzfachlich wertvolle, aber (noch) weit verbreitete, nicht oder allenfalls extensiv genutzte Biotop- und Nutzungstypen sowohl der Natur- als auch der Kulturlandschaft.</t>
  </si>
  <si>
    <t>naturschutzfachlich wertvolle, insbesondere auch seltene oder lokal begrenzte, nicht oder allenfalls extensiv genutzte Biotop- und Nutzungstypen insbesondere der Naturlandschaft. Die Abgrenzung zu Stufe 3 erfolgt insbesondere mit Bezug auf den Wert des floristischen oder faunistischen Artenbestands (z.B. Vorkommen hochrangiger Rote Liste-Arten). Eine Einstufung neu herzustellender Biotop- und Nutzungstypen in diese Stufe erfolgt in der Regel nicht.</t>
  </si>
  <si>
    <t>Lebensräume von außerordentlich hoher naturschutzfachlicher Bedeutung und langer Entwicklungsdauer. Eine Einstufung neu herzustellender Biotop- und Nutzungstypen in diese Stufe erfolgt nicht.</t>
  </si>
  <si>
    <t>Wertstufen der Landschaft im maßgeblichen Landschaftsraum</t>
  </si>
  <si>
    <t>Wertstufe 1                   (0,7 - 1,3)</t>
  </si>
  <si>
    <t>Wertstufe 2                  (1,7 - 2,3)</t>
  </si>
  <si>
    <t>Wertstufe 3                   (2,7 - 3,3)</t>
  </si>
  <si>
    <t>Wertstufe 4                   (3,7 – 4,3)</t>
  </si>
  <si>
    <t>keine Bedeutung</t>
  </si>
  <si>
    <t>geringe Bedeutung</t>
  </si>
  <si>
    <t>durchschnittliche Bedeutung</t>
  </si>
  <si>
    <t>hohe Bedeutung</t>
  </si>
  <si>
    <t>sehr hohe Bedeutung</t>
  </si>
  <si>
    <t>außerordentlich hohe Bedeutung</t>
  </si>
  <si>
    <t>höchste Bedeutung</t>
  </si>
  <si>
    <t>großstädtische und großräumig industriell-gewerblich oder infrastrukturell überprägte Landschaften. Eine Einstufung von Landschaftsräumen in Stufe 0 wird im Land Salzburg daher praktisch auszuschließen sein, soll jedoch aus methodischen Erwägungen dennoch ermöglicht werden. Eine bewertbare Beeinträchtigung dieser Landschaften ist nicht möglich.</t>
  </si>
  <si>
    <t>stark zersiedelte, oder intensiv land- und forstwirtschaftlich genutzte, strukturell verarmte Siedlungs-, Agrar- und Forstlandschaften sowie stark vorbelastete  Landschaften mit allenfalls geringen Anteilen traditioneller Kulturlandschaftselementen.</t>
  </si>
  <si>
    <t>Siedlungs- und Kulturlandschaften mit durchschnittlicher Ausstattung an Kulturlandschaftselementen und allenfalls mäßigen Vorbelastungen. Der überwiegende Teil der Kulturlandschaften im Dauersiedlungsraum wird in diese Stufe einzuordnen sein.</t>
  </si>
  <si>
    <t>traditionell geprägte Kulturlandschaften mit überdurchschnittlicher Ausstattung an hochwertigen Kulturlandschaftselementen ohne bzw. mit höchstens geringen Vorbelastungen. Der überwiegende Teil der (noch) naturnahen, bäuerlichen Kulturlandschaften der Tal- und Berglagen ohne wesentliche Vorbelastungen wird in diese Stufe eingeordnet.</t>
  </si>
  <si>
    <t>besonders hochwertige Kulturlandschaften von besonderer landschaftlicher Schönheit und / oder Charakteristik sowie Naturlandschaften mit allenfalls geringen Vorbelastungen. Der überwiegende Teil der Naturlandschaften des Landes Salzburg mit Ausnahme höchstwertiger Landschaftsräume wird in diese Stufe eingeordnet. Eine Aufwertung dieser Landschaften durch Ausgleichs- oder Ersatzmaßnahmen ist in der Regel nicht möglich.</t>
  </si>
  <si>
    <t>einzigartige Natur- oder Kulturlandschaften von überragender landschaftlicher Schönheit. Eine Aufwertung dieser Landschaften durch Ausgleichs- oder Ersatzmaßnahmen ist nicht möglich.</t>
  </si>
  <si>
    <t>Wirkungsfaktoren im maßgeblichen Landschaftsraum</t>
  </si>
  <si>
    <t>Wirkung der Maßnahme auf den Erholungswert:</t>
  </si>
  <si>
    <t>vernachlässigbar</t>
  </si>
  <si>
    <t>gering</t>
  </si>
  <si>
    <t>mittel</t>
  </si>
  <si>
    <t>hoch</t>
  </si>
  <si>
    <t>sehr hoch</t>
  </si>
  <si>
    <t>Zuschlagsfaktor Erholungswert</t>
  </si>
  <si>
    <t>Wirkungsdauer des Eingriffs bzw. Ausgleichs</t>
  </si>
  <si>
    <t>20 Jahre oder länger</t>
  </si>
  <si>
    <t>16 bis 20 Jahre</t>
  </si>
  <si>
    <t>11 bis 15 Jahre</t>
  </si>
  <si>
    <t>6 bis 10 Jahre</t>
  </si>
  <si>
    <t>5 Jahre oder kürzer</t>
  </si>
  <si>
    <t>Korrekturfaktor</t>
  </si>
  <si>
    <t>Überwiegen des Ausgleichs</t>
  </si>
  <si>
    <t>Wertpunkte Eingriff</t>
  </si>
  <si>
    <t>Wertpunkte Ausgleich</t>
  </si>
  <si>
    <t>Wert der Landschaft      für die Erholung:</t>
  </si>
  <si>
    <r>
      <t xml:space="preserve">geringe Auswirkungen </t>
    </r>
    <r>
      <rPr>
        <sz val="10"/>
        <rFont val="Frutiger 45 Light"/>
        <family val="0"/>
      </rPr>
      <t>auf die Landschaft im maßgeblichen Landschaftsraum.</t>
    </r>
  </si>
  <si>
    <r>
      <t>mittlere Auswirkungen</t>
    </r>
    <r>
      <rPr>
        <sz val="10"/>
        <rFont val="Frutiger 45 Light"/>
        <family val="0"/>
      </rPr>
      <t xml:space="preserve"> auf die Landschaft im maßgeblichen Landschaftsraum.</t>
    </r>
  </si>
  <si>
    <r>
      <t>hohe Auswirkungen</t>
    </r>
    <r>
      <rPr>
        <sz val="10"/>
        <rFont val="Frutiger 45 Light"/>
        <family val="0"/>
      </rPr>
      <t xml:space="preserve"> auf die Landschaft im maßgeblichen Landschaftsraum.</t>
    </r>
  </si>
  <si>
    <r>
      <t>sehr hohe Auswirkungen</t>
    </r>
    <r>
      <rPr>
        <sz val="10"/>
        <rFont val="Frutiger 45 Light"/>
        <family val="0"/>
      </rPr>
      <t xml:space="preserve"> auf die Landschaft im maßgeblichen Landschaftsraum.</t>
    </r>
  </si>
  <si>
    <r>
      <t>außerordentlich hohe Auswirkungen</t>
    </r>
    <r>
      <rPr>
        <sz val="10"/>
        <rFont val="Frutiger 45 Light"/>
        <family val="0"/>
      </rPr>
      <t xml:space="preserve"> auf die Landschaft im maßgeblichen Landschaftsraum.</t>
    </r>
  </si>
  <si>
    <r>
      <t>keine od. vernachässigbare Auswirkungen</t>
    </r>
    <r>
      <rPr>
        <sz val="10"/>
        <rFont val="Frutiger 45 Light"/>
        <family val="0"/>
      </rPr>
      <t xml:space="preserve"> auf die Landschaft im maßgeblichen Landschaftsraum.</t>
    </r>
  </si>
  <si>
    <t xml:space="preserve">Hilfstabelle zur Einstufung der häufigsten Biotop- und Nutzungstypen in Wertstufen    </t>
  </si>
  <si>
    <t>Sonderstrukturen der Kultur- und Wirtschaftsland-schaft</t>
  </si>
  <si>
    <t>Wiesen, Weiden, Rasen- und Grünlandgesell-schaften</t>
  </si>
  <si>
    <t>Saum-, Ruderal- und Hochstaudengesell-schaften</t>
  </si>
  <si>
    <t>Röhrichte, Großseggen­rieder, Sumpf- und Verlandungsgesell-schaften</t>
  </si>
  <si>
    <t>Wirkungsfaktor Landschaft (Vorzeichen beachten!):</t>
  </si>
  <si>
    <r>
      <t xml:space="preserve">GUTHABEN für Ausgleich </t>
    </r>
    <r>
      <rPr>
        <sz val="8"/>
        <color indexed="9"/>
        <rFont val="Arial"/>
        <family val="2"/>
      </rPr>
      <t>(nur bei positiven Teilergebnissen Naturhaushalt bzw. Landschaft!)</t>
    </r>
  </si>
  <si>
    <t>Wertpunkte Übertrag Ausgleich:</t>
  </si>
  <si>
    <r>
      <t>WP</t>
    </r>
    <r>
      <rPr>
        <b/>
        <vertAlign val="subscript"/>
        <sz val="10"/>
        <rFont val="Arial"/>
        <family val="2"/>
      </rPr>
      <t>Ü</t>
    </r>
    <r>
      <rPr>
        <b/>
        <sz val="10"/>
        <rFont val="Arial"/>
        <family val="2"/>
      </rPr>
      <t xml:space="preserve"> = </t>
    </r>
  </si>
  <si>
    <r>
      <t>Hinweis:</t>
    </r>
    <r>
      <rPr>
        <sz val="10"/>
        <rFont val="Arial"/>
        <family val="0"/>
      </rPr>
      <t xml:space="preserve"> Bitte nur die blau hinterlegten Zellen ausfüllen! Weiße Zellen nur in Ausnahmefällen von Hand ausfüllen!</t>
    </r>
  </si>
  <si>
    <t>Wertpunkte Ausgleich (aus Maßnahme):</t>
  </si>
  <si>
    <t>Wertpunkteguthaben aus Eingriff:</t>
  </si>
  <si>
    <r>
      <t xml:space="preserve">Übertrag </t>
    </r>
    <r>
      <rPr>
        <b/>
        <sz val="10"/>
        <rFont val="Arial"/>
        <family val="2"/>
      </rPr>
      <t>WP</t>
    </r>
    <r>
      <rPr>
        <b/>
        <vertAlign val="subscript"/>
        <sz val="10"/>
        <rFont val="Arial"/>
        <family val="2"/>
      </rPr>
      <t>Ü</t>
    </r>
    <r>
      <rPr>
        <b/>
        <sz val="10"/>
        <rFont val="Arial"/>
        <family val="2"/>
      </rPr>
      <t xml:space="preserve"> = </t>
    </r>
  </si>
  <si>
    <t>Wertstufe 1              (0,7 - 1,3)</t>
  </si>
  <si>
    <t>Eingriffsbewertung Naturhaushalt nach Durchführung der Maßnahme</t>
  </si>
  <si>
    <t>Eingriffsbewertung Naturhaushalt vor Durchführung der Maßnahme</t>
  </si>
  <si>
    <t>Eingriffsbewertung Landschaft</t>
  </si>
  <si>
    <t>Ausgleichsbewertung Naturhaushalt vor Durchführung der Maßnahme</t>
  </si>
  <si>
    <t>Ausgleichsbewertung Naturhaushalt nach Durchführung der Maßnahme</t>
  </si>
  <si>
    <t>Ausgleichsbewertung Landschaft</t>
  </si>
  <si>
    <t>Sonstiges</t>
  </si>
  <si>
    <t>ERLÄUTERUNGEN</t>
  </si>
  <si>
    <t xml:space="preserve">Korrekturfaktor Wirkungsdauer </t>
  </si>
  <si>
    <t xml:space="preserve">Korrekturfaktor Ausgleichsumsetzung </t>
  </si>
  <si>
    <t>Umsetzung des Ausgleichs</t>
  </si>
  <si>
    <t>bis spätestens 3 Jahre nach Eingriff</t>
  </si>
  <si>
    <t>bis spätestens 5 Jahre nach Eingriff</t>
  </si>
  <si>
    <t>zeitgleich oder bis 1 Jahr nach Eingriff</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</si>
</sst>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_-* #,##0.0_-;\-* #,##0.0_-;_-* &quot;-&quot;??_-;_-@_-"/>
    <numFmt numFmtId="176" formatCode="_-* #,##0_-;\-* #,##0_-;_-* &quot;-&quot;??_-;_-@_-"/>
    <numFmt numFmtId="177" formatCode="_-&quot;€&quot;\ * #,##0.000_-;\-&quot;€&quot;\ * #,##0.000_-;_-&quot;€&quot;\ * &quot;-&quot;??_-;_-@_-"/>
    <numFmt numFmtId="178" formatCode="#,##0.0"/>
    <numFmt numFmtId="179" formatCode="0.0"/>
    <numFmt numFmtId="180" formatCode="[$€-2]\ #,##0.00_);[Red]\([$€-2]\ #,##0.00\)"/>
  </numFmts>
  <fonts count="21">
    <font>
      <sz val="10"/>
      <name val="Arial"/>
      <family val="0"/>
    </font>
    <font>
      <b/>
      <sz val="10"/>
      <name val="Arial"/>
      <family val="2"/>
    </font>
    <font>
      <sz val="10"/>
      <color indexed="9"/>
      <name val="Arial"/>
      <family val="2"/>
    </font>
    <font>
      <b/>
      <sz val="10"/>
      <color indexed="9"/>
      <name val="Arial"/>
      <family val="2"/>
    </font>
    <font>
      <b/>
      <vertAlign val="subscript"/>
      <sz val="10"/>
      <name val="Arial"/>
      <family val="2"/>
    </font>
    <font>
      <b/>
      <u val="single"/>
      <sz val="10"/>
      <name val="Arial"/>
      <family val="2"/>
    </font>
    <font>
      <sz val="8"/>
      <name val="Arial"/>
      <family val="2"/>
    </font>
    <font>
      <b/>
      <sz val="12"/>
      <color indexed="9"/>
      <name val="Arial"/>
      <family val="2"/>
    </font>
    <font>
      <vertAlign val="subscript"/>
      <sz val="8"/>
      <name val="Arial"/>
      <family val="2"/>
    </font>
    <font>
      <u val="single"/>
      <sz val="10"/>
      <color indexed="12"/>
      <name val="Arial"/>
      <family val="0"/>
    </font>
    <font>
      <u val="single"/>
      <sz val="10"/>
      <color indexed="36"/>
      <name val="Arial"/>
      <family val="0"/>
    </font>
    <font>
      <sz val="7"/>
      <name val="Arial"/>
      <family val="2"/>
    </font>
    <font>
      <sz val="10"/>
      <name val="Frutiger 45 Light"/>
      <family val="0"/>
    </font>
    <font>
      <b/>
      <sz val="10"/>
      <name val="Frutiger 45 Light"/>
      <family val="0"/>
    </font>
    <font>
      <b/>
      <sz val="10"/>
      <color indexed="9"/>
      <name val="Frutiger 45 Light"/>
      <family val="0"/>
    </font>
    <font>
      <b/>
      <sz val="14"/>
      <color indexed="9"/>
      <name val="Frutiger 45 Light"/>
      <family val="0"/>
    </font>
    <font>
      <b/>
      <sz val="14"/>
      <name val="Frutiger 45 Light"/>
      <family val="0"/>
    </font>
    <font>
      <b/>
      <sz val="10"/>
      <color indexed="10"/>
      <name val="Arial"/>
      <family val="0"/>
    </font>
    <font>
      <sz val="8"/>
      <color indexed="9"/>
      <name val="Arial"/>
      <family val="2"/>
    </font>
    <font>
      <b/>
      <sz val="10"/>
      <color indexed="50"/>
      <name val="Arial"/>
      <family val="0"/>
    </font>
    <font>
      <b/>
      <sz val="8"/>
      <name val="Arial"/>
      <family val="2"/>
    </font>
  </fonts>
  <fills count="16">
    <fill>
      <patternFill/>
    </fill>
    <fill>
      <patternFill patternType="gray125"/>
    </fill>
    <fill>
      <patternFill patternType="solid">
        <fgColor indexed="55"/>
        <bgColor indexed="64"/>
      </patternFill>
    </fill>
    <fill>
      <patternFill patternType="solid">
        <fgColor indexed="41"/>
        <bgColor indexed="64"/>
      </patternFill>
    </fill>
    <fill>
      <patternFill patternType="solid">
        <fgColor indexed="52"/>
        <bgColor indexed="64"/>
      </patternFill>
    </fill>
    <fill>
      <patternFill patternType="solid">
        <fgColor indexed="50"/>
        <bgColor indexed="64"/>
      </patternFill>
    </fill>
    <fill>
      <patternFill patternType="solid">
        <fgColor indexed="61"/>
        <bgColor indexed="64"/>
      </patternFill>
    </fill>
    <fill>
      <patternFill patternType="solid">
        <fgColor indexed="48"/>
        <bgColor indexed="64"/>
      </patternFill>
    </fill>
    <fill>
      <patternFill patternType="solid">
        <fgColor indexed="47"/>
        <bgColor indexed="64"/>
      </patternFill>
    </fill>
    <fill>
      <patternFill patternType="solid">
        <fgColor indexed="42"/>
        <bgColor indexed="64"/>
      </patternFill>
    </fill>
    <fill>
      <patternFill patternType="solid">
        <fgColor indexed="21"/>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s>
  <borders count="57">
    <border>
      <left/>
      <right/>
      <top/>
      <bottom/>
      <diagonal/>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style="hair"/>
      <right style="hair"/>
      <top>
        <color indexed="63"/>
      </top>
      <bottom style="hair"/>
    </border>
    <border>
      <left style="hair"/>
      <right style="hair"/>
      <top style="hair"/>
      <bottom style="hair"/>
    </border>
    <border>
      <left style="medium"/>
      <right style="hair"/>
      <top>
        <color indexed="63"/>
      </top>
      <bottom style="hair"/>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color indexed="63"/>
      </top>
      <bottom>
        <color indexed="63"/>
      </botto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color indexed="8"/>
      </left>
      <right>
        <color indexed="63"/>
      </right>
      <top style="medium">
        <color indexed="8"/>
      </top>
      <bottom style="medium">
        <color indexed="8"/>
      </bottom>
    </border>
    <border>
      <left style="medium"/>
      <right style="hair"/>
      <top style="thin"/>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color indexed="63"/>
      </top>
      <bottom style="thick"/>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7">
    <xf numFmtId="0" fontId="0" fillId="0" borderId="0" xfId="0" applyAlignment="1">
      <alignment/>
    </xf>
    <xf numFmtId="0" fontId="0" fillId="0" borderId="1" xfId="0" applyBorder="1" applyAlignment="1">
      <alignment/>
    </xf>
    <xf numFmtId="0" fontId="1" fillId="0" borderId="2" xfId="0" applyFont="1" applyBorder="1" applyAlignment="1">
      <alignment/>
    </xf>
    <xf numFmtId="0" fontId="1" fillId="0" borderId="1" xfId="0" applyFont="1" applyBorder="1" applyAlignment="1">
      <alignment/>
    </xf>
    <xf numFmtId="3" fontId="1" fillId="0" borderId="3" xfId="0" applyNumberFormat="1" applyFont="1" applyBorder="1" applyAlignment="1">
      <alignment/>
    </xf>
    <xf numFmtId="3" fontId="6" fillId="0" borderId="4" xfId="0" applyNumberFormat="1" applyFont="1" applyBorder="1" applyAlignment="1">
      <alignment/>
    </xf>
    <xf numFmtId="0" fontId="3" fillId="2" borderId="5" xfId="0" applyFont="1" applyFill="1" applyBorder="1" applyAlignment="1">
      <alignment/>
    </xf>
    <xf numFmtId="0" fontId="3" fillId="2" borderId="6" xfId="0" applyFont="1" applyFill="1" applyBorder="1" applyAlignment="1">
      <alignment/>
    </xf>
    <xf numFmtId="3" fontId="3" fillId="2" borderId="6" xfId="0" applyNumberFormat="1" applyFont="1" applyFill="1" applyBorder="1" applyAlignment="1">
      <alignment/>
    </xf>
    <xf numFmtId="3" fontId="3" fillId="2" borderId="7" xfId="0" applyNumberFormat="1" applyFont="1" applyFill="1" applyBorder="1" applyAlignment="1">
      <alignment/>
    </xf>
    <xf numFmtId="3" fontId="6" fillId="0" borderId="8" xfId="0" applyNumberFormat="1" applyFont="1" applyBorder="1" applyAlignment="1">
      <alignment/>
    </xf>
    <xf numFmtId="0" fontId="3" fillId="2" borderId="9" xfId="0" applyFont="1" applyFill="1" applyBorder="1" applyAlignment="1">
      <alignment/>
    </xf>
    <xf numFmtId="0" fontId="3" fillId="2" borderId="10" xfId="0" applyFont="1" applyFill="1" applyBorder="1" applyAlignment="1">
      <alignment horizontal="center"/>
    </xf>
    <xf numFmtId="0" fontId="3" fillId="2" borderId="11" xfId="0" applyFont="1" applyFill="1" applyBorder="1" applyAlignment="1">
      <alignment horizontal="center"/>
    </xf>
    <xf numFmtId="178" fontId="6" fillId="3" borderId="12" xfId="0" applyNumberFormat="1" applyFont="1" applyFill="1" applyBorder="1" applyAlignment="1">
      <alignment horizontal="center"/>
    </xf>
    <xf numFmtId="3" fontId="6" fillId="3" borderId="12" xfId="0" applyNumberFormat="1" applyFont="1" applyFill="1" applyBorder="1" applyAlignment="1">
      <alignment/>
    </xf>
    <xf numFmtId="178" fontId="6" fillId="3" borderId="13" xfId="0" applyNumberFormat="1" applyFont="1" applyFill="1" applyBorder="1" applyAlignment="1">
      <alignment horizontal="center"/>
    </xf>
    <xf numFmtId="3" fontId="6" fillId="3" borderId="13" xfId="0" applyNumberFormat="1" applyFont="1" applyFill="1" applyBorder="1" applyAlignment="1">
      <alignment/>
    </xf>
    <xf numFmtId="0" fontId="6" fillId="3" borderId="14" xfId="0" applyNumberFormat="1" applyFont="1" applyFill="1" applyBorder="1" applyAlignment="1">
      <alignment/>
    </xf>
    <xf numFmtId="0" fontId="6" fillId="3" borderId="15" xfId="0" applyNumberFormat="1" applyFont="1" applyFill="1" applyBorder="1" applyAlignment="1">
      <alignment/>
    </xf>
    <xf numFmtId="0" fontId="6" fillId="0" borderId="16" xfId="0" applyFont="1" applyBorder="1" applyAlignment="1">
      <alignment/>
    </xf>
    <xf numFmtId="0" fontId="6" fillId="0" borderId="17" xfId="0" applyFont="1" applyBorder="1" applyAlignment="1">
      <alignment/>
    </xf>
    <xf numFmtId="3" fontId="6" fillId="0" borderId="18" xfId="0" applyNumberFormat="1" applyFont="1" applyBorder="1" applyAlignment="1">
      <alignment/>
    </xf>
    <xf numFmtId="0" fontId="6" fillId="0" borderId="15" xfId="0" applyFont="1" applyBorder="1" applyAlignment="1">
      <alignment/>
    </xf>
    <xf numFmtId="0" fontId="6" fillId="0" borderId="13" xfId="0" applyFont="1" applyBorder="1" applyAlignment="1">
      <alignment/>
    </xf>
    <xf numFmtId="178" fontId="6" fillId="3" borderId="4" xfId="0" applyNumberFormat="1" applyFont="1" applyFill="1" applyBorder="1" applyAlignment="1">
      <alignment horizontal="right"/>
    </xf>
    <xf numFmtId="179" fontId="6" fillId="3" borderId="4" xfId="0" applyNumberFormat="1" applyFont="1" applyFill="1" applyBorder="1" applyAlignment="1">
      <alignment/>
    </xf>
    <xf numFmtId="0" fontId="6" fillId="0" borderId="5" xfId="0" applyFont="1" applyBorder="1" applyAlignment="1">
      <alignment/>
    </xf>
    <xf numFmtId="0" fontId="6" fillId="0" borderId="6" xfId="0" applyFont="1" applyBorder="1" applyAlignment="1">
      <alignment/>
    </xf>
    <xf numFmtId="179" fontId="6" fillId="3" borderId="7" xfId="0" applyNumberFormat="1" applyFont="1" applyFill="1" applyBorder="1" applyAlignment="1">
      <alignment horizontal="right"/>
    </xf>
    <xf numFmtId="0" fontId="6" fillId="0" borderId="19" xfId="0" applyFont="1" applyBorder="1" applyAlignment="1">
      <alignment/>
    </xf>
    <xf numFmtId="0" fontId="6" fillId="0" borderId="20" xfId="0" applyFont="1" applyBorder="1" applyAlignment="1">
      <alignment/>
    </xf>
    <xf numFmtId="179" fontId="6" fillId="3" borderId="21" xfId="0" applyNumberFormat="1" applyFont="1" applyFill="1" applyBorder="1" applyAlignment="1">
      <alignment/>
    </xf>
    <xf numFmtId="179" fontId="6" fillId="3" borderId="7" xfId="0" applyNumberFormat="1" applyFont="1" applyFill="1" applyBorder="1" applyAlignment="1">
      <alignment/>
    </xf>
    <xf numFmtId="0" fontId="0" fillId="0" borderId="0" xfId="0" applyAlignment="1">
      <alignment vertical="center"/>
    </xf>
    <xf numFmtId="0" fontId="12" fillId="0" borderId="22" xfId="0" applyFont="1" applyBorder="1" applyAlignment="1">
      <alignment horizontal="left" vertical="top" wrapText="1"/>
    </xf>
    <xf numFmtId="3" fontId="1" fillId="0" borderId="23" xfId="0" applyNumberFormat="1" applyFont="1" applyBorder="1" applyAlignment="1">
      <alignment horizontal="center" vertical="center"/>
    </xf>
    <xf numFmtId="0" fontId="17" fillId="0" borderId="23" xfId="0" applyFont="1" applyBorder="1" applyAlignment="1">
      <alignment horizontal="center" vertical="center"/>
    </xf>
    <xf numFmtId="0" fontId="13" fillId="4" borderId="24" xfId="0" applyFont="1" applyFill="1" applyBorder="1" applyAlignment="1">
      <alignment horizontal="center" vertical="top" wrapText="1"/>
    </xf>
    <xf numFmtId="0" fontId="13" fillId="4" borderId="0" xfId="0" applyFont="1" applyFill="1" applyBorder="1" applyAlignment="1">
      <alignment horizontal="center" vertical="top" wrapText="1"/>
    </xf>
    <xf numFmtId="0" fontId="13" fillId="4" borderId="25" xfId="0" applyFont="1" applyFill="1" applyBorder="1" applyAlignment="1">
      <alignment horizontal="center" vertical="top" wrapText="1"/>
    </xf>
    <xf numFmtId="0" fontId="13" fillId="4" borderId="26" xfId="0" applyFont="1" applyFill="1" applyBorder="1" applyAlignment="1">
      <alignment horizontal="center" vertical="top" wrapText="1"/>
    </xf>
    <xf numFmtId="0" fontId="13" fillId="4" borderId="27" xfId="0" applyFont="1" applyFill="1" applyBorder="1" applyAlignment="1">
      <alignment horizontal="center" vertical="top" wrapText="1"/>
    </xf>
    <xf numFmtId="0" fontId="13" fillId="4" borderId="28" xfId="0" applyFont="1" applyFill="1" applyBorder="1" applyAlignment="1">
      <alignment horizontal="center" vertical="top" wrapText="1"/>
    </xf>
    <xf numFmtId="0" fontId="13" fillId="5" borderId="27" xfId="0" applyFont="1" applyFill="1" applyBorder="1" applyAlignment="1">
      <alignment horizontal="center" vertical="top" wrapText="1"/>
    </xf>
    <xf numFmtId="0" fontId="13" fillId="5" borderId="28" xfId="0" applyFont="1" applyFill="1" applyBorder="1" applyAlignment="1">
      <alignment horizontal="center" vertical="top" wrapText="1"/>
    </xf>
    <xf numFmtId="0" fontId="13" fillId="5" borderId="0" xfId="0" applyFont="1" applyFill="1" applyBorder="1" applyAlignment="1">
      <alignment horizontal="center" vertical="top" wrapText="1"/>
    </xf>
    <xf numFmtId="0" fontId="13" fillId="5" borderId="25" xfId="0" applyFont="1" applyFill="1" applyBorder="1" applyAlignment="1">
      <alignment horizontal="center" vertical="top" wrapText="1"/>
    </xf>
    <xf numFmtId="0" fontId="14" fillId="5" borderId="24" xfId="0" applyFont="1" applyFill="1" applyBorder="1" applyAlignment="1">
      <alignment wrapText="1"/>
    </xf>
    <xf numFmtId="3" fontId="1" fillId="0" borderId="23" xfId="0" applyNumberFormat="1" applyFont="1" applyBorder="1" applyAlignment="1">
      <alignment horizontal="center" vertical="center"/>
    </xf>
    <xf numFmtId="0" fontId="13" fillId="5" borderId="22" xfId="0" applyFont="1" applyFill="1" applyBorder="1" applyAlignment="1">
      <alignment horizontal="left" vertical="top" wrapText="1"/>
    </xf>
    <xf numFmtId="179" fontId="14" fillId="6" borderId="22" xfId="0" applyNumberFormat="1" applyFont="1" applyFill="1" applyBorder="1" applyAlignment="1">
      <alignment horizontal="center" vertical="center"/>
    </xf>
    <xf numFmtId="0" fontId="13" fillId="0" borderId="22" xfId="0" applyFont="1" applyBorder="1" applyAlignment="1">
      <alignment horizontal="justify" vertical="center"/>
    </xf>
    <xf numFmtId="0" fontId="13" fillId="0" borderId="22" xfId="0" applyFont="1" applyBorder="1" applyAlignment="1">
      <alignment vertical="center"/>
    </xf>
    <xf numFmtId="0" fontId="14" fillId="4" borderId="29" xfId="0" applyFont="1" applyFill="1" applyBorder="1" applyAlignment="1">
      <alignment horizontal="left" vertical="center" wrapText="1"/>
    </xf>
    <xf numFmtId="179" fontId="13" fillId="0" borderId="28" xfId="0" applyNumberFormat="1" applyFont="1" applyBorder="1" applyAlignment="1">
      <alignment horizontal="center" vertical="center" wrapText="1"/>
    </xf>
    <xf numFmtId="0" fontId="14" fillId="7" borderId="22" xfId="0" applyFont="1" applyFill="1" applyBorder="1" applyAlignment="1">
      <alignment horizontal="left" vertical="center" wrapText="1"/>
    </xf>
    <xf numFmtId="0" fontId="14" fillId="4" borderId="29" xfId="0" applyFont="1" applyFill="1" applyBorder="1" applyAlignment="1">
      <alignment horizontal="justify" vertical="center" wrapText="1"/>
    </xf>
    <xf numFmtId="0" fontId="0" fillId="8" borderId="0" xfId="0" applyFill="1" applyAlignment="1">
      <alignment/>
    </xf>
    <xf numFmtId="0" fontId="6" fillId="8" borderId="0" xfId="0" applyFont="1" applyFill="1" applyBorder="1" applyAlignment="1">
      <alignment/>
    </xf>
    <xf numFmtId="179" fontId="6" fillId="8" borderId="0" xfId="0" applyNumberFormat="1" applyFont="1" applyFill="1" applyBorder="1" applyAlignment="1">
      <alignment/>
    </xf>
    <xf numFmtId="0" fontId="6" fillId="0" borderId="30" xfId="0" applyFont="1" applyBorder="1" applyAlignment="1">
      <alignment/>
    </xf>
    <xf numFmtId="0" fontId="6" fillId="0" borderId="31" xfId="0" applyFont="1" applyBorder="1" applyAlignment="1">
      <alignment/>
    </xf>
    <xf numFmtId="179" fontId="6" fillId="3" borderId="32" xfId="0" applyNumberFormat="1" applyFont="1" applyFill="1" applyBorder="1" applyAlignment="1">
      <alignment/>
    </xf>
    <xf numFmtId="0" fontId="11" fillId="8" borderId="0" xfId="0" applyFont="1" applyFill="1" applyAlignment="1">
      <alignment horizontal="right"/>
    </xf>
    <xf numFmtId="0" fontId="0" fillId="8" borderId="0" xfId="0" applyFill="1" applyAlignment="1">
      <alignment vertical="center"/>
    </xf>
    <xf numFmtId="0" fontId="0" fillId="9" borderId="0" xfId="0" applyFill="1" applyAlignment="1">
      <alignment/>
    </xf>
    <xf numFmtId="0" fontId="0" fillId="9" borderId="0" xfId="0" applyFill="1" applyBorder="1" applyAlignment="1">
      <alignment/>
    </xf>
    <xf numFmtId="0" fontId="0" fillId="9" borderId="33" xfId="0" applyFill="1" applyBorder="1" applyAlignment="1">
      <alignment/>
    </xf>
    <xf numFmtId="0" fontId="6" fillId="0" borderId="34" xfId="0" applyFont="1" applyBorder="1" applyAlignment="1">
      <alignment/>
    </xf>
    <xf numFmtId="0" fontId="6" fillId="0" borderId="35" xfId="0" applyFont="1" applyBorder="1" applyAlignment="1">
      <alignment/>
    </xf>
    <xf numFmtId="179" fontId="6" fillId="3" borderId="36" xfId="0" applyNumberFormat="1" applyFont="1" applyFill="1" applyBorder="1" applyAlignment="1">
      <alignment/>
    </xf>
    <xf numFmtId="0" fontId="0" fillId="0" borderId="16" xfId="0" applyFont="1" applyBorder="1" applyAlignment="1">
      <alignment/>
    </xf>
    <xf numFmtId="0" fontId="0" fillId="0" borderId="17" xfId="0" applyFont="1" applyBorder="1" applyAlignment="1">
      <alignment/>
    </xf>
    <xf numFmtId="3" fontId="0" fillId="0" borderId="18" xfId="0" applyNumberFormat="1"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0" xfId="0" applyFont="1" applyBorder="1" applyAlignment="1">
      <alignment horizontal="left"/>
    </xf>
    <xf numFmtId="3" fontId="0" fillId="0" borderId="21" xfId="0" applyNumberFormat="1" applyFont="1" applyBorder="1" applyAlignment="1">
      <alignment/>
    </xf>
    <xf numFmtId="0" fontId="11" fillId="9" borderId="0" xfId="0" applyFont="1" applyFill="1" applyAlignment="1">
      <alignment horizontal="right"/>
    </xf>
    <xf numFmtId="0" fontId="0" fillId="9" borderId="0" xfId="0" applyFill="1" applyAlignment="1">
      <alignment vertical="center"/>
    </xf>
    <xf numFmtId="0" fontId="0" fillId="9" borderId="0" xfId="0" applyFill="1" applyBorder="1" applyAlignment="1">
      <alignment vertical="center"/>
    </xf>
    <xf numFmtId="0" fontId="0" fillId="0" borderId="0" xfId="0" applyBorder="1" applyAlignment="1">
      <alignment/>
    </xf>
    <xf numFmtId="0" fontId="14" fillId="10" borderId="26" xfId="0" applyFont="1" applyFill="1" applyBorder="1" applyAlignment="1">
      <alignment horizontal="center" vertical="center" wrapText="1"/>
    </xf>
    <xf numFmtId="0" fontId="14" fillId="10" borderId="27" xfId="0" applyFont="1" applyFill="1" applyBorder="1" applyAlignment="1">
      <alignment horizontal="left" vertical="center" wrapText="1"/>
    </xf>
    <xf numFmtId="0" fontId="14" fillId="10" borderId="28" xfId="0" applyFont="1" applyFill="1" applyBorder="1" applyAlignment="1">
      <alignment horizontal="left" vertical="center" wrapText="1"/>
    </xf>
    <xf numFmtId="179" fontId="14" fillId="10" borderId="29" xfId="0" applyNumberFormat="1" applyFont="1" applyFill="1" applyBorder="1" applyAlignment="1">
      <alignment horizontal="center" vertical="center" wrapText="1"/>
    </xf>
    <xf numFmtId="0" fontId="12" fillId="11" borderId="37" xfId="0" applyFont="1" applyFill="1" applyBorder="1" applyAlignment="1">
      <alignment vertical="center"/>
    </xf>
    <xf numFmtId="0" fontId="13" fillId="11" borderId="28" xfId="0" applyFont="1" applyFill="1" applyBorder="1" applyAlignment="1">
      <alignment vertical="center"/>
    </xf>
    <xf numFmtId="0" fontId="12" fillId="11" borderId="26" xfId="0" applyFont="1" applyFill="1" applyBorder="1" applyAlignment="1">
      <alignment horizontal="left" vertical="center" wrapText="1"/>
    </xf>
    <xf numFmtId="0" fontId="13" fillId="11" borderId="28" xfId="0" applyFont="1" applyFill="1" applyBorder="1" applyAlignment="1">
      <alignment horizontal="left" vertical="center" wrapText="1"/>
    </xf>
    <xf numFmtId="0" fontId="0" fillId="0" borderId="0" xfId="0" applyFill="1" applyAlignment="1">
      <alignment/>
    </xf>
    <xf numFmtId="0" fontId="0" fillId="12" borderId="0" xfId="0" applyFill="1" applyAlignment="1">
      <alignment/>
    </xf>
    <xf numFmtId="0" fontId="0" fillId="12" borderId="0" xfId="0" applyFill="1" applyAlignment="1">
      <alignment vertical="center"/>
    </xf>
    <xf numFmtId="0" fontId="0" fillId="13" borderId="0" xfId="0" applyFill="1" applyAlignment="1">
      <alignment/>
    </xf>
    <xf numFmtId="0" fontId="19" fillId="0" borderId="23" xfId="0" applyFont="1" applyBorder="1" applyAlignment="1">
      <alignment horizontal="center" vertical="center"/>
    </xf>
    <xf numFmtId="0" fontId="6" fillId="3" borderId="14" xfId="0" applyFont="1" applyFill="1" applyBorder="1" applyAlignment="1">
      <alignment/>
    </xf>
    <xf numFmtId="0" fontId="20" fillId="3" borderId="14" xfId="0" applyNumberFormat="1" applyFont="1" applyFill="1" applyBorder="1" applyAlignment="1">
      <alignment/>
    </xf>
    <xf numFmtId="0" fontId="20" fillId="3" borderId="15" xfId="0" applyNumberFormat="1" applyFont="1" applyFill="1" applyBorder="1" applyAlignment="1">
      <alignment/>
    </xf>
    <xf numFmtId="0" fontId="6" fillId="3" borderId="19" xfId="0" applyNumberFormat="1" applyFont="1" applyFill="1" applyBorder="1" applyAlignment="1">
      <alignment/>
    </xf>
    <xf numFmtId="178" fontId="6" fillId="3" borderId="20" xfId="0" applyNumberFormat="1" applyFont="1" applyFill="1" applyBorder="1" applyAlignment="1">
      <alignment horizontal="center"/>
    </xf>
    <xf numFmtId="3" fontId="6" fillId="3" borderId="20" xfId="0" applyNumberFormat="1" applyFont="1" applyFill="1" applyBorder="1" applyAlignment="1">
      <alignment/>
    </xf>
    <xf numFmtId="0" fontId="20" fillId="3" borderId="19" xfId="0" applyNumberFormat="1" applyFont="1" applyFill="1" applyBorder="1" applyAlignment="1">
      <alignment/>
    </xf>
    <xf numFmtId="0" fontId="0" fillId="14" borderId="0" xfId="0" applyFill="1" applyAlignment="1">
      <alignment/>
    </xf>
    <xf numFmtId="178" fontId="20" fillId="3" borderId="38" xfId="0" applyNumberFormat="1" applyFont="1" applyFill="1" applyBorder="1" applyAlignment="1">
      <alignment horizontal="left"/>
    </xf>
    <xf numFmtId="178" fontId="6" fillId="3" borderId="15" xfId="0" applyNumberFormat="1" applyFont="1" applyFill="1" applyBorder="1" applyAlignment="1">
      <alignment horizontal="left"/>
    </xf>
    <xf numFmtId="0" fontId="14" fillId="10" borderId="27" xfId="0" applyFont="1" applyFill="1" applyBorder="1" applyAlignment="1">
      <alignment horizontal="center" vertical="center" wrapText="1"/>
    </xf>
    <xf numFmtId="0" fontId="7" fillId="15" borderId="2" xfId="0" applyFont="1" applyFill="1" applyBorder="1" applyAlignment="1">
      <alignment horizontal="center"/>
    </xf>
    <xf numFmtId="0" fontId="2" fillId="15" borderId="1" xfId="0" applyFont="1" applyFill="1" applyBorder="1" applyAlignment="1">
      <alignment horizontal="center"/>
    </xf>
    <xf numFmtId="0" fontId="2" fillId="15" borderId="3" xfId="0" applyFont="1" applyFill="1" applyBorder="1" applyAlignment="1">
      <alignment horizontal="center"/>
    </xf>
    <xf numFmtId="0" fontId="5" fillId="3" borderId="2"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1" fillId="8" borderId="0" xfId="0" applyFont="1" applyFill="1" applyBorder="1" applyAlignment="1">
      <alignment/>
    </xf>
    <xf numFmtId="0" fontId="0" fillId="8" borderId="0" xfId="0" applyFill="1" applyBorder="1" applyAlignment="1">
      <alignment/>
    </xf>
    <xf numFmtId="0" fontId="1" fillId="9" borderId="0" xfId="0" applyFont="1" applyFill="1" applyBorder="1" applyAlignment="1">
      <alignment/>
    </xf>
    <xf numFmtId="0" fontId="0" fillId="9" borderId="0" xfId="0" applyFill="1" applyBorder="1" applyAlignment="1">
      <alignment/>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1" fillId="14" borderId="47" xfId="0" applyFont="1" applyFill="1" applyBorder="1" applyAlignment="1">
      <alignment horizontal="center"/>
    </xf>
    <xf numFmtId="0" fontId="1" fillId="14" borderId="48" xfId="0" applyFont="1" applyFill="1" applyBorder="1" applyAlignment="1">
      <alignment horizontal="center"/>
    </xf>
    <xf numFmtId="0" fontId="1" fillId="14" borderId="49" xfId="0" applyFont="1" applyFill="1" applyBorder="1" applyAlignment="1">
      <alignment horizontal="center"/>
    </xf>
    <xf numFmtId="0" fontId="7" fillId="15" borderId="50" xfId="0" applyFont="1" applyFill="1" applyBorder="1" applyAlignment="1">
      <alignment horizontal="center"/>
    </xf>
    <xf numFmtId="0" fontId="7" fillId="15" borderId="45" xfId="0" applyFont="1" applyFill="1" applyBorder="1" applyAlignment="1">
      <alignment horizontal="center"/>
    </xf>
    <xf numFmtId="0" fontId="15" fillId="5" borderId="51"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5" fillId="5" borderId="53" xfId="0" applyFont="1" applyFill="1" applyBorder="1" applyAlignment="1">
      <alignment horizontal="center" vertical="center" wrapText="1"/>
    </xf>
    <xf numFmtId="0" fontId="15" fillId="10" borderId="51" xfId="0" applyFont="1" applyFill="1" applyBorder="1" applyAlignment="1">
      <alignment horizontal="center" vertical="center" wrapText="1"/>
    </xf>
    <xf numFmtId="0" fontId="15" fillId="10" borderId="52" xfId="0" applyFont="1" applyFill="1" applyBorder="1" applyAlignment="1">
      <alignment horizontal="center" vertical="center" wrapText="1"/>
    </xf>
    <xf numFmtId="0" fontId="15" fillId="10" borderId="53"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4" fillId="7" borderId="54" xfId="0" applyFont="1" applyFill="1" applyBorder="1" applyAlignment="1">
      <alignment horizontal="center" wrapText="1"/>
    </xf>
    <xf numFmtId="0" fontId="14" fillId="7" borderId="29" xfId="0" applyFont="1" applyFill="1" applyBorder="1" applyAlignment="1">
      <alignment horizontal="center" wrapText="1"/>
    </xf>
    <xf numFmtId="0" fontId="15" fillId="7" borderId="37" xfId="0" applyFont="1" applyFill="1" applyBorder="1" applyAlignment="1">
      <alignment horizontal="center" vertical="center" wrapText="1"/>
    </xf>
    <xf numFmtId="0" fontId="15" fillId="7" borderId="55" xfId="0" applyFont="1" applyFill="1" applyBorder="1" applyAlignment="1">
      <alignment horizontal="center" vertical="center" wrapText="1"/>
    </xf>
    <xf numFmtId="0" fontId="15" fillId="7" borderId="56" xfId="0" applyFont="1" applyFill="1" applyBorder="1" applyAlignment="1">
      <alignment horizontal="center" vertical="center" wrapText="1"/>
    </xf>
    <xf numFmtId="0" fontId="16" fillId="11" borderId="23" xfId="0" applyFont="1" applyFill="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59"/>
  <sheetViews>
    <sheetView tabSelected="1" workbookViewId="0" topLeftCell="A1">
      <selection activeCell="B7" sqref="B7"/>
    </sheetView>
  </sheetViews>
  <sheetFormatPr defaultColWidth="11.421875" defaultRowHeight="12.75"/>
  <cols>
    <col min="1" max="1" width="4.7109375" style="0" customWidth="1"/>
    <col min="2" max="2" width="42.8515625" style="0" customWidth="1"/>
    <col min="6" max="6" width="5.00390625" style="0" customWidth="1"/>
  </cols>
  <sheetData>
    <row r="1" spans="1:6" ht="13.5" thickBot="1">
      <c r="A1" s="58"/>
      <c r="B1" s="58"/>
      <c r="C1" s="58"/>
      <c r="D1" s="58"/>
      <c r="E1" s="58"/>
      <c r="F1" s="58"/>
    </row>
    <row r="2" spans="1:6" ht="16.5" thickBot="1">
      <c r="A2" s="58"/>
      <c r="B2" s="107" t="s">
        <v>0</v>
      </c>
      <c r="C2" s="108"/>
      <c r="D2" s="108"/>
      <c r="E2" s="109"/>
      <c r="F2" s="58"/>
    </row>
    <row r="3" spans="1:6" ht="28.5" customHeight="1">
      <c r="A3" s="58"/>
      <c r="B3" s="58"/>
      <c r="C3" s="58"/>
      <c r="D3" s="58"/>
      <c r="E3" s="58"/>
      <c r="F3" s="58"/>
    </row>
    <row r="4" spans="1:6" ht="12.75">
      <c r="A4" s="58"/>
      <c r="B4" s="113" t="s">
        <v>7</v>
      </c>
      <c r="C4" s="114"/>
      <c r="D4" s="114"/>
      <c r="E4" s="114"/>
      <c r="F4" s="58"/>
    </row>
    <row r="5" spans="1:6" ht="13.5" thickBot="1">
      <c r="A5" s="58"/>
      <c r="B5" s="58"/>
      <c r="C5" s="58"/>
      <c r="D5" s="58"/>
      <c r="E5" s="58"/>
      <c r="F5" s="58"/>
    </row>
    <row r="6" spans="1:6" ht="12.75">
      <c r="A6" s="58"/>
      <c r="B6" s="11" t="s">
        <v>1</v>
      </c>
      <c r="C6" s="12" t="s">
        <v>2</v>
      </c>
      <c r="D6" s="12" t="s">
        <v>4</v>
      </c>
      <c r="E6" s="13" t="s">
        <v>3</v>
      </c>
      <c r="F6" s="58"/>
    </row>
    <row r="7" spans="1:6" ht="12.75">
      <c r="A7" s="58"/>
      <c r="B7" s="97"/>
      <c r="C7" s="14"/>
      <c r="D7" s="15"/>
      <c r="E7" s="10">
        <f aca="true" t="shared" si="0" ref="E7:E15">C7*D7</f>
        <v>0</v>
      </c>
      <c r="F7" s="58"/>
    </row>
    <row r="8" spans="1:6" ht="12.75">
      <c r="A8" s="58"/>
      <c r="B8" s="19"/>
      <c r="C8" s="16"/>
      <c r="D8" s="17"/>
      <c r="E8" s="5">
        <f t="shared" si="0"/>
        <v>0</v>
      </c>
      <c r="F8" s="58"/>
    </row>
    <row r="9" spans="1:6" ht="12.75">
      <c r="A9" s="58"/>
      <c r="B9" s="19"/>
      <c r="C9" s="16"/>
      <c r="D9" s="17"/>
      <c r="E9" s="5">
        <f t="shared" si="0"/>
        <v>0</v>
      </c>
      <c r="F9" s="58"/>
    </row>
    <row r="10" spans="1:6" ht="12.75">
      <c r="A10" s="58"/>
      <c r="B10" s="19"/>
      <c r="C10" s="16"/>
      <c r="D10" s="17"/>
      <c r="E10" s="5">
        <f t="shared" si="0"/>
        <v>0</v>
      </c>
      <c r="F10" s="58"/>
    </row>
    <row r="11" spans="1:6" ht="12.75">
      <c r="A11" s="58"/>
      <c r="B11" s="98"/>
      <c r="C11" s="16"/>
      <c r="D11" s="17"/>
      <c r="E11" s="5">
        <f t="shared" si="0"/>
        <v>0</v>
      </c>
      <c r="F11" s="58"/>
    </row>
    <row r="12" spans="1:6" ht="12.75">
      <c r="A12" s="58"/>
      <c r="B12" s="19"/>
      <c r="C12" s="16"/>
      <c r="D12" s="17"/>
      <c r="E12" s="5">
        <f t="shared" si="0"/>
        <v>0</v>
      </c>
      <c r="F12" s="58"/>
    </row>
    <row r="13" spans="1:6" ht="12.75">
      <c r="A13" s="58"/>
      <c r="B13" s="19"/>
      <c r="C13" s="16"/>
      <c r="D13" s="17"/>
      <c r="E13" s="5">
        <f t="shared" si="0"/>
        <v>0</v>
      </c>
      <c r="F13" s="58"/>
    </row>
    <row r="14" spans="1:6" ht="12.75">
      <c r="A14" s="58"/>
      <c r="B14" s="102"/>
      <c r="C14" s="100"/>
      <c r="D14" s="101"/>
      <c r="E14" s="5">
        <f t="shared" si="0"/>
        <v>0</v>
      </c>
      <c r="F14" s="58"/>
    </row>
    <row r="15" spans="1:6" ht="12.75">
      <c r="A15" s="58"/>
      <c r="B15" s="99"/>
      <c r="C15" s="100"/>
      <c r="D15" s="101"/>
      <c r="E15" s="5">
        <f t="shared" si="0"/>
        <v>0</v>
      </c>
      <c r="F15" s="58"/>
    </row>
    <row r="16" spans="1:6" ht="13.5" thickBot="1">
      <c r="A16" s="58"/>
      <c r="B16" s="6" t="s">
        <v>5</v>
      </c>
      <c r="C16" s="7"/>
      <c r="D16" s="8">
        <f>SUM(D7:D15)</f>
        <v>0</v>
      </c>
      <c r="E16" s="9">
        <f>SUM(E7:E15)</f>
        <v>0</v>
      </c>
      <c r="F16" s="58"/>
    </row>
    <row r="17" spans="1:6" ht="12.75">
      <c r="A17" s="58"/>
      <c r="B17" s="58"/>
      <c r="C17" s="58"/>
      <c r="D17" s="58"/>
      <c r="E17" s="58"/>
      <c r="F17" s="58"/>
    </row>
    <row r="18" spans="1:6" ht="12.75">
      <c r="A18" s="58"/>
      <c r="B18" s="113" t="s">
        <v>8</v>
      </c>
      <c r="C18" s="114"/>
      <c r="D18" s="114"/>
      <c r="E18" s="114"/>
      <c r="F18" s="58"/>
    </row>
    <row r="19" spans="1:6" ht="13.5" thickBot="1">
      <c r="A19" s="58"/>
      <c r="B19" s="58"/>
      <c r="C19" s="58"/>
      <c r="D19" s="58"/>
      <c r="E19" s="58"/>
      <c r="F19" s="58"/>
    </row>
    <row r="20" spans="1:6" ht="12.75">
      <c r="A20" s="58"/>
      <c r="B20" s="11" t="s">
        <v>1</v>
      </c>
      <c r="C20" s="12" t="s">
        <v>2</v>
      </c>
      <c r="D20" s="12" t="s">
        <v>4</v>
      </c>
      <c r="E20" s="13" t="s">
        <v>3</v>
      </c>
      <c r="F20" s="58"/>
    </row>
    <row r="21" spans="1:6" ht="12.75">
      <c r="A21" s="58"/>
      <c r="B21" s="104"/>
      <c r="C21" s="16"/>
      <c r="D21" s="15"/>
      <c r="E21" s="10">
        <f aca="true" t="shared" si="1" ref="E21:E28">C21*D21</f>
        <v>0</v>
      </c>
      <c r="F21" s="58"/>
    </row>
    <row r="22" spans="1:6" ht="12.75">
      <c r="A22" s="58"/>
      <c r="B22" s="105"/>
      <c r="C22" s="16"/>
      <c r="D22" s="17"/>
      <c r="E22" s="5">
        <f t="shared" si="1"/>
        <v>0</v>
      </c>
      <c r="F22" s="58"/>
    </row>
    <row r="23" spans="1:6" ht="12.75">
      <c r="A23" s="58"/>
      <c r="B23" s="105"/>
      <c r="C23" s="16"/>
      <c r="D23" s="17"/>
      <c r="E23" s="5">
        <f t="shared" si="1"/>
        <v>0</v>
      </c>
      <c r="F23" s="58"/>
    </row>
    <row r="24" spans="1:6" ht="12.75">
      <c r="A24" s="58"/>
      <c r="B24" s="98"/>
      <c r="C24" s="16"/>
      <c r="D24" s="17"/>
      <c r="E24" s="5">
        <f t="shared" si="1"/>
        <v>0</v>
      </c>
      <c r="F24" s="58"/>
    </row>
    <row r="25" spans="1:6" ht="12.75">
      <c r="A25" s="58"/>
      <c r="B25" s="19"/>
      <c r="C25" s="16"/>
      <c r="D25" s="17"/>
      <c r="E25" s="5">
        <f t="shared" si="1"/>
        <v>0</v>
      </c>
      <c r="F25" s="58"/>
    </row>
    <row r="26" spans="1:6" ht="12.75">
      <c r="A26" s="58"/>
      <c r="B26" s="19"/>
      <c r="C26" s="16"/>
      <c r="D26" s="17"/>
      <c r="E26" s="5">
        <f t="shared" si="1"/>
        <v>0</v>
      </c>
      <c r="F26" s="58"/>
    </row>
    <row r="27" spans="1:6" ht="12.75">
      <c r="A27" s="58"/>
      <c r="B27" s="98"/>
      <c r="C27" s="16"/>
      <c r="D27" s="17"/>
      <c r="E27" s="5">
        <f t="shared" si="1"/>
        <v>0</v>
      </c>
      <c r="F27" s="58"/>
    </row>
    <row r="28" spans="1:6" ht="12.75">
      <c r="A28" s="58"/>
      <c r="B28" s="19"/>
      <c r="C28" s="16"/>
      <c r="D28" s="17"/>
      <c r="E28" s="5">
        <f t="shared" si="1"/>
        <v>0</v>
      </c>
      <c r="F28" s="58"/>
    </row>
    <row r="29" spans="1:6" ht="13.5" thickBot="1">
      <c r="A29" s="58"/>
      <c r="B29" s="6" t="s">
        <v>5</v>
      </c>
      <c r="C29" s="7"/>
      <c r="D29" s="8">
        <f>IF(SUM(D21:D28)=D16,SUM(D21:D28),"&lt;&gt; Fläche!")</f>
        <v>0</v>
      </c>
      <c r="E29" s="9">
        <f>SUM(E21:E28)</f>
        <v>0</v>
      </c>
      <c r="F29" s="58"/>
    </row>
    <row r="30" spans="1:6" ht="12.75">
      <c r="A30" s="58"/>
      <c r="B30" s="58"/>
      <c r="C30" s="58"/>
      <c r="D30" s="58"/>
      <c r="E30" s="58"/>
      <c r="F30" s="58"/>
    </row>
    <row r="31" spans="1:6" ht="13.5" thickBot="1">
      <c r="A31" s="58"/>
      <c r="B31" s="59"/>
      <c r="C31" s="59"/>
      <c r="D31" s="59"/>
      <c r="E31" s="60"/>
      <c r="F31" s="58"/>
    </row>
    <row r="32" spans="1:6" ht="13.5" thickBot="1">
      <c r="A32" s="58"/>
      <c r="B32" s="61" t="s">
        <v>32</v>
      </c>
      <c r="C32" s="62"/>
      <c r="D32" s="62" t="s">
        <v>33</v>
      </c>
      <c r="E32" s="63"/>
      <c r="F32" s="58"/>
    </row>
    <row r="33" spans="1:6" ht="13.5" thickBot="1">
      <c r="A33" s="58"/>
      <c r="B33" s="58"/>
      <c r="C33" s="58"/>
      <c r="D33" s="58"/>
      <c r="E33" s="58"/>
      <c r="F33" s="58"/>
    </row>
    <row r="34" spans="1:6" ht="15" thickBot="1">
      <c r="A34" s="58"/>
      <c r="B34" s="2" t="s">
        <v>12</v>
      </c>
      <c r="C34" s="3" t="s">
        <v>6</v>
      </c>
      <c r="D34" s="1"/>
      <c r="E34" s="4">
        <f>IF((E29-E16)*E32&gt;0,0,(E29-E16)*E32)</f>
        <v>0</v>
      </c>
      <c r="F34" s="58"/>
    </row>
    <row r="35" spans="1:6" ht="12.75">
      <c r="A35" s="58"/>
      <c r="B35" s="58"/>
      <c r="C35" s="58"/>
      <c r="D35" s="58"/>
      <c r="E35" s="58"/>
      <c r="F35" s="58"/>
    </row>
    <row r="36" spans="1:6" ht="13.5" thickBot="1">
      <c r="A36" s="58"/>
      <c r="B36" s="58"/>
      <c r="C36" s="58"/>
      <c r="D36" s="58"/>
      <c r="E36" s="58"/>
      <c r="F36" s="58"/>
    </row>
    <row r="37" spans="1:6" ht="16.5" thickBot="1">
      <c r="A37" s="58"/>
      <c r="B37" s="107" t="s">
        <v>9</v>
      </c>
      <c r="C37" s="108"/>
      <c r="D37" s="108"/>
      <c r="E37" s="109"/>
      <c r="F37" s="58"/>
    </row>
    <row r="38" spans="1:6" ht="13.5" thickBot="1">
      <c r="A38" s="58"/>
      <c r="B38" s="58"/>
      <c r="C38" s="58"/>
      <c r="D38" s="58"/>
      <c r="E38" s="58"/>
      <c r="F38" s="58"/>
    </row>
    <row r="39" spans="1:6" ht="12.75">
      <c r="A39" s="58"/>
      <c r="B39" s="20" t="s">
        <v>10</v>
      </c>
      <c r="C39" s="21"/>
      <c r="D39" s="21" t="s">
        <v>11</v>
      </c>
      <c r="E39" s="22">
        <f>D16</f>
        <v>0</v>
      </c>
      <c r="F39" s="58"/>
    </row>
    <row r="40" spans="1:6" ht="12.75">
      <c r="A40" s="58"/>
      <c r="B40" s="23" t="s">
        <v>20</v>
      </c>
      <c r="C40" s="24"/>
      <c r="D40" s="24" t="s">
        <v>17</v>
      </c>
      <c r="E40" s="25"/>
      <c r="F40" s="58"/>
    </row>
    <row r="41" spans="1:6" ht="12.75">
      <c r="A41" s="58"/>
      <c r="B41" s="23" t="s">
        <v>153</v>
      </c>
      <c r="C41" s="24"/>
      <c r="D41" s="24" t="s">
        <v>22</v>
      </c>
      <c r="E41" s="25"/>
      <c r="F41" s="58"/>
    </row>
    <row r="42" spans="1:6" ht="12.75">
      <c r="A42" s="58"/>
      <c r="B42" s="23" t="s">
        <v>21</v>
      </c>
      <c r="C42" s="24"/>
      <c r="D42" s="24" t="s">
        <v>18</v>
      </c>
      <c r="E42" s="26"/>
      <c r="F42" s="58"/>
    </row>
    <row r="43" spans="1:6" ht="13.5" thickBot="1">
      <c r="A43" s="58"/>
      <c r="B43" s="27" t="s">
        <v>32</v>
      </c>
      <c r="C43" s="28"/>
      <c r="D43" s="28" t="s">
        <v>33</v>
      </c>
      <c r="E43" s="33"/>
      <c r="F43" s="58"/>
    </row>
    <row r="44" spans="1:6" ht="13.5" thickBot="1">
      <c r="A44" s="58"/>
      <c r="B44" s="58"/>
      <c r="C44" s="58"/>
      <c r="D44" s="58"/>
      <c r="E44" s="58"/>
      <c r="F44" s="58"/>
    </row>
    <row r="45" spans="1:6" ht="15" thickBot="1">
      <c r="A45" s="58"/>
      <c r="B45" s="2" t="s">
        <v>13</v>
      </c>
      <c r="C45" s="3" t="s">
        <v>14</v>
      </c>
      <c r="D45" s="1"/>
      <c r="E45" s="4">
        <f>IF(E39*E40*E41*E42*E43&gt;0,0,E39*E40*E41*E42*E43)</f>
        <v>0</v>
      </c>
      <c r="F45" s="58"/>
    </row>
    <row r="46" spans="1:6" ht="12.75">
      <c r="A46" s="58"/>
      <c r="B46" s="58"/>
      <c r="C46" s="58"/>
      <c r="D46" s="58"/>
      <c r="E46" s="58"/>
      <c r="F46" s="58"/>
    </row>
    <row r="47" spans="1:6" ht="13.5" thickBot="1">
      <c r="A47" s="58"/>
      <c r="B47" s="58"/>
      <c r="C47" s="58"/>
      <c r="D47" s="58"/>
      <c r="E47" s="58"/>
      <c r="F47" s="58"/>
    </row>
    <row r="48" spans="1:6" ht="16.5" thickBot="1">
      <c r="A48" s="58"/>
      <c r="B48" s="107" t="s">
        <v>15</v>
      </c>
      <c r="C48" s="108"/>
      <c r="D48" s="108"/>
      <c r="E48" s="109"/>
      <c r="F48" s="58"/>
    </row>
    <row r="49" spans="1:6" ht="16.5" customHeight="1" thickBot="1">
      <c r="A49" s="58"/>
      <c r="B49" s="58"/>
      <c r="C49" s="58"/>
      <c r="D49" s="58"/>
      <c r="E49" s="58"/>
      <c r="F49" s="58"/>
    </row>
    <row r="50" spans="1:6" ht="15" thickBot="1">
      <c r="A50" s="58"/>
      <c r="B50" s="2" t="s">
        <v>19</v>
      </c>
      <c r="C50" s="3" t="s">
        <v>16</v>
      </c>
      <c r="D50" s="1"/>
      <c r="E50" s="4">
        <f>E34+E45</f>
        <v>0</v>
      </c>
      <c r="F50" s="58"/>
    </row>
    <row r="51" spans="1:6" ht="12.75">
      <c r="A51" s="58"/>
      <c r="B51" s="58"/>
      <c r="C51" s="58"/>
      <c r="D51" s="58"/>
      <c r="E51" s="58"/>
      <c r="F51" s="58"/>
    </row>
    <row r="52" spans="1:6" ht="13.5" thickBot="1">
      <c r="A52" s="58"/>
      <c r="B52" s="58"/>
      <c r="C52" s="58"/>
      <c r="D52" s="58"/>
      <c r="E52" s="58"/>
      <c r="F52" s="58"/>
    </row>
    <row r="53" spans="1:6" ht="16.5" thickBot="1">
      <c r="A53" s="58"/>
      <c r="B53" s="107" t="s">
        <v>154</v>
      </c>
      <c r="C53" s="108"/>
      <c r="D53" s="108"/>
      <c r="E53" s="109"/>
      <c r="F53" s="58"/>
    </row>
    <row r="54" spans="1:6" ht="16.5" customHeight="1" thickBot="1">
      <c r="A54" s="58"/>
      <c r="B54" s="58"/>
      <c r="C54" s="58"/>
      <c r="D54" s="58"/>
      <c r="E54" s="58"/>
      <c r="F54" s="58"/>
    </row>
    <row r="55" spans="1:6" ht="15" thickBot="1">
      <c r="A55" s="58"/>
      <c r="B55" s="2" t="s">
        <v>155</v>
      </c>
      <c r="C55" s="3" t="s">
        <v>156</v>
      </c>
      <c r="D55" s="1"/>
      <c r="E55" s="4">
        <f>(E29-E16)*E32-E34+E39*E40*E41*E42*E43-E45</f>
        <v>0</v>
      </c>
      <c r="F55" s="58"/>
    </row>
    <row r="56" spans="1:6" ht="9.75" customHeight="1">
      <c r="A56" s="58"/>
      <c r="B56" s="58"/>
      <c r="C56" s="58"/>
      <c r="D56" s="58"/>
      <c r="E56" s="64" t="s">
        <v>31</v>
      </c>
      <c r="F56" s="58"/>
    </row>
    <row r="57" spans="1:6" ht="13.5" customHeight="1" thickBot="1">
      <c r="A57" s="58"/>
      <c r="B57" s="58"/>
      <c r="C57" s="58"/>
      <c r="D57" s="58"/>
      <c r="E57" s="58"/>
      <c r="F57" s="58"/>
    </row>
    <row r="58" spans="1:6" s="34" customFormat="1" ht="32.25" customHeight="1" thickBot="1">
      <c r="A58" s="65"/>
      <c r="B58" s="110" t="s">
        <v>157</v>
      </c>
      <c r="C58" s="111"/>
      <c r="D58" s="111"/>
      <c r="E58" s="112"/>
      <c r="F58" s="65"/>
    </row>
    <row r="59" spans="1:6" ht="12.75">
      <c r="A59" s="58"/>
      <c r="B59" s="58"/>
      <c r="C59" s="58"/>
      <c r="D59" s="58"/>
      <c r="E59" s="58"/>
      <c r="F59" s="58"/>
    </row>
  </sheetData>
  <mergeCells count="7">
    <mergeCell ref="B48:E48"/>
    <mergeCell ref="B53:E53"/>
    <mergeCell ref="B58:E58"/>
    <mergeCell ref="B2:E2"/>
    <mergeCell ref="B4:E4"/>
    <mergeCell ref="B18:E18"/>
    <mergeCell ref="B37:E37"/>
  </mergeCells>
  <printOptions/>
  <pageMargins left="0.75" right="0.75" top="0.38" bottom="0.28" header="0.25" footer="0.18"/>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F59"/>
  <sheetViews>
    <sheetView workbookViewId="0" topLeftCell="A1">
      <selection activeCell="I48" sqref="I48"/>
    </sheetView>
  </sheetViews>
  <sheetFormatPr defaultColWidth="11.421875" defaultRowHeight="12.75"/>
  <cols>
    <col min="1" max="1" width="4.57421875" style="0" customWidth="1"/>
    <col min="2" max="2" width="42.8515625" style="0" customWidth="1"/>
    <col min="6" max="6" width="4.28125" style="82" customWidth="1"/>
  </cols>
  <sheetData>
    <row r="1" spans="1:6" ht="13.5" thickBot="1">
      <c r="A1" s="66"/>
      <c r="B1" s="66"/>
      <c r="C1" s="66"/>
      <c r="D1" s="66"/>
      <c r="E1" s="66"/>
      <c r="F1" s="67"/>
    </row>
    <row r="2" spans="1:6" ht="16.5" thickBot="1">
      <c r="A2" s="66"/>
      <c r="B2" s="107" t="s">
        <v>23</v>
      </c>
      <c r="C2" s="108"/>
      <c r="D2" s="108"/>
      <c r="E2" s="109"/>
      <c r="F2" s="67"/>
    </row>
    <row r="3" spans="1:6" ht="12.75">
      <c r="A3" s="66"/>
      <c r="B3" s="66"/>
      <c r="C3" s="66"/>
      <c r="D3" s="66"/>
      <c r="E3" s="66"/>
      <c r="F3" s="67"/>
    </row>
    <row r="4" spans="1:6" ht="12.75">
      <c r="A4" s="66"/>
      <c r="B4" s="115" t="s">
        <v>7</v>
      </c>
      <c r="C4" s="116"/>
      <c r="D4" s="116"/>
      <c r="E4" s="116"/>
      <c r="F4" s="67"/>
    </row>
    <row r="5" spans="1:6" ht="13.5" thickBot="1">
      <c r="A5" s="66"/>
      <c r="B5" s="66"/>
      <c r="C5" s="66"/>
      <c r="D5" s="66"/>
      <c r="E5" s="66"/>
      <c r="F5" s="67"/>
    </row>
    <row r="6" spans="1:6" ht="12.75">
      <c r="A6" s="66"/>
      <c r="B6" s="11" t="s">
        <v>1</v>
      </c>
      <c r="C6" s="12" t="s">
        <v>2</v>
      </c>
      <c r="D6" s="12" t="s">
        <v>4</v>
      </c>
      <c r="E6" s="13" t="s">
        <v>3</v>
      </c>
      <c r="F6" s="67"/>
    </row>
    <row r="7" spans="1:6" ht="12.75">
      <c r="A7" s="66"/>
      <c r="B7" s="18"/>
      <c r="C7" s="14"/>
      <c r="D7" s="15"/>
      <c r="E7" s="10">
        <f aca="true" t="shared" si="0" ref="E7:E16">C7*D7</f>
        <v>0</v>
      </c>
      <c r="F7" s="67"/>
    </row>
    <row r="8" spans="1:6" ht="12.75">
      <c r="A8" s="66"/>
      <c r="B8" s="18"/>
      <c r="C8" s="14"/>
      <c r="D8" s="15"/>
      <c r="E8" s="10">
        <f t="shared" si="0"/>
        <v>0</v>
      </c>
      <c r="F8" s="67"/>
    </row>
    <row r="9" spans="1:6" ht="12.75">
      <c r="A9" s="66"/>
      <c r="B9" s="18"/>
      <c r="C9" s="14"/>
      <c r="D9" s="15"/>
      <c r="E9" s="10">
        <f t="shared" si="0"/>
        <v>0</v>
      </c>
      <c r="F9" s="67"/>
    </row>
    <row r="10" spans="1:6" ht="12.75">
      <c r="A10" s="66"/>
      <c r="B10" s="18"/>
      <c r="C10" s="14"/>
      <c r="D10" s="15"/>
      <c r="E10" s="10">
        <f t="shared" si="0"/>
        <v>0</v>
      </c>
      <c r="F10" s="67"/>
    </row>
    <row r="11" spans="1:6" ht="12.75">
      <c r="A11" s="66"/>
      <c r="B11" s="18"/>
      <c r="C11" s="14"/>
      <c r="D11" s="15"/>
      <c r="E11" s="10">
        <f t="shared" si="0"/>
        <v>0</v>
      </c>
      <c r="F11" s="67"/>
    </row>
    <row r="12" spans="1:6" ht="12.75">
      <c r="A12" s="66"/>
      <c r="B12" s="18"/>
      <c r="C12" s="14"/>
      <c r="D12" s="15"/>
      <c r="E12" s="10">
        <f t="shared" si="0"/>
        <v>0</v>
      </c>
      <c r="F12" s="67"/>
    </row>
    <row r="13" spans="1:6" ht="12.75">
      <c r="A13" s="66"/>
      <c r="B13" s="18"/>
      <c r="C13" s="14"/>
      <c r="D13" s="15"/>
      <c r="E13" s="10">
        <f t="shared" si="0"/>
        <v>0</v>
      </c>
      <c r="F13" s="67"/>
    </row>
    <row r="14" spans="1:6" ht="12.75">
      <c r="A14" s="66"/>
      <c r="B14" s="18"/>
      <c r="C14" s="14"/>
      <c r="D14" s="15"/>
      <c r="E14" s="10">
        <f t="shared" si="0"/>
        <v>0</v>
      </c>
      <c r="F14" s="67"/>
    </row>
    <row r="15" spans="1:6" ht="12.75">
      <c r="A15" s="66"/>
      <c r="B15" s="19"/>
      <c r="C15" s="16"/>
      <c r="D15" s="17"/>
      <c r="E15" s="10">
        <f t="shared" si="0"/>
        <v>0</v>
      </c>
      <c r="F15" s="67"/>
    </row>
    <row r="16" spans="1:6" ht="12.75">
      <c r="A16" s="66"/>
      <c r="B16" s="19"/>
      <c r="C16" s="16"/>
      <c r="D16" s="17"/>
      <c r="E16" s="10">
        <f t="shared" si="0"/>
        <v>0</v>
      </c>
      <c r="F16" s="67"/>
    </row>
    <row r="17" spans="1:6" ht="13.5" thickBot="1">
      <c r="A17" s="66"/>
      <c r="B17" s="6" t="s">
        <v>5</v>
      </c>
      <c r="C17" s="7"/>
      <c r="D17" s="8">
        <f>SUM(D7:D16)</f>
        <v>0</v>
      </c>
      <c r="E17" s="9">
        <f>SUM(E7:E16)</f>
        <v>0</v>
      </c>
      <c r="F17" s="67"/>
    </row>
    <row r="18" spans="1:6" ht="12.75">
      <c r="A18" s="66"/>
      <c r="B18" s="66"/>
      <c r="C18" s="66"/>
      <c r="D18" s="66"/>
      <c r="E18" s="66"/>
      <c r="F18" s="67"/>
    </row>
    <row r="19" spans="1:6" ht="12.75">
      <c r="A19" s="66"/>
      <c r="B19" s="115" t="s">
        <v>8</v>
      </c>
      <c r="C19" s="116"/>
      <c r="D19" s="116"/>
      <c r="E19" s="116"/>
      <c r="F19" s="67"/>
    </row>
    <row r="20" spans="1:6" ht="13.5" thickBot="1">
      <c r="A20" s="66"/>
      <c r="B20" s="66"/>
      <c r="C20" s="66"/>
      <c r="D20" s="66"/>
      <c r="E20" s="66"/>
      <c r="F20" s="67"/>
    </row>
    <row r="21" spans="1:6" ht="12.75">
      <c r="A21" s="66"/>
      <c r="B21" s="11" t="s">
        <v>1</v>
      </c>
      <c r="C21" s="12" t="s">
        <v>2</v>
      </c>
      <c r="D21" s="12" t="s">
        <v>4</v>
      </c>
      <c r="E21" s="13" t="s">
        <v>3</v>
      </c>
      <c r="F21" s="67"/>
    </row>
    <row r="22" spans="1:6" ht="12.75">
      <c r="A22" s="66"/>
      <c r="B22" s="96"/>
      <c r="C22" s="14"/>
      <c r="D22" s="15"/>
      <c r="E22" s="10">
        <f aca="true" t="shared" si="1" ref="E22:E31">C22*D22</f>
        <v>0</v>
      </c>
      <c r="F22" s="67"/>
    </row>
    <row r="23" spans="1:6" ht="12.75">
      <c r="A23" s="66"/>
      <c r="B23" s="18"/>
      <c r="C23" s="14"/>
      <c r="D23" s="15"/>
      <c r="E23" s="10">
        <f t="shared" si="1"/>
        <v>0</v>
      </c>
      <c r="F23" s="67"/>
    </row>
    <row r="24" spans="1:6" ht="12.75">
      <c r="A24" s="66"/>
      <c r="B24" s="18"/>
      <c r="C24" s="14"/>
      <c r="D24" s="15"/>
      <c r="E24" s="10">
        <f t="shared" si="1"/>
        <v>0</v>
      </c>
      <c r="F24" s="67"/>
    </row>
    <row r="25" spans="1:6" ht="12.75">
      <c r="A25" s="66"/>
      <c r="B25" s="18"/>
      <c r="C25" s="14"/>
      <c r="D25" s="15"/>
      <c r="E25" s="10">
        <f t="shared" si="1"/>
        <v>0</v>
      </c>
      <c r="F25" s="67"/>
    </row>
    <row r="26" spans="1:6" ht="12.75">
      <c r="A26" s="66"/>
      <c r="B26" s="18"/>
      <c r="C26" s="14"/>
      <c r="D26" s="15"/>
      <c r="E26" s="10">
        <f t="shared" si="1"/>
        <v>0</v>
      </c>
      <c r="F26" s="67"/>
    </row>
    <row r="27" spans="1:6" ht="12.75">
      <c r="A27" s="66"/>
      <c r="B27" s="18"/>
      <c r="C27" s="14"/>
      <c r="D27" s="15"/>
      <c r="E27" s="10">
        <f t="shared" si="1"/>
        <v>0</v>
      </c>
      <c r="F27" s="67"/>
    </row>
    <row r="28" spans="1:6" ht="12.75">
      <c r="A28" s="66"/>
      <c r="B28" s="18"/>
      <c r="C28" s="14"/>
      <c r="D28" s="15"/>
      <c r="E28" s="10">
        <f t="shared" si="1"/>
        <v>0</v>
      </c>
      <c r="F28" s="67"/>
    </row>
    <row r="29" spans="1:6" ht="12.75">
      <c r="A29" s="66"/>
      <c r="B29" s="18"/>
      <c r="C29" s="14"/>
      <c r="D29" s="15"/>
      <c r="E29" s="10">
        <f t="shared" si="1"/>
        <v>0</v>
      </c>
      <c r="F29" s="67"/>
    </row>
    <row r="30" spans="1:6" ht="12.75">
      <c r="A30" s="66"/>
      <c r="B30" s="19"/>
      <c r="C30" s="16"/>
      <c r="D30" s="17"/>
      <c r="E30" s="5">
        <f t="shared" si="1"/>
        <v>0</v>
      </c>
      <c r="F30" s="67"/>
    </row>
    <row r="31" spans="1:6" ht="12.75">
      <c r="A31" s="66"/>
      <c r="B31" s="19"/>
      <c r="C31" s="16"/>
      <c r="D31" s="17"/>
      <c r="E31" s="5">
        <f t="shared" si="1"/>
        <v>0</v>
      </c>
      <c r="F31" s="67"/>
    </row>
    <row r="32" spans="1:6" ht="13.5" thickBot="1">
      <c r="A32" s="66"/>
      <c r="B32" s="6" t="s">
        <v>5</v>
      </c>
      <c r="C32" s="7"/>
      <c r="D32" s="8">
        <f>IF(SUM(D22:D31)=D17,SUM(D22:D31),"&lt;&gt; Fläche!")</f>
        <v>0</v>
      </c>
      <c r="E32" s="9">
        <f>SUM(E22:E31)</f>
        <v>0</v>
      </c>
      <c r="F32" s="67"/>
    </row>
    <row r="33" spans="1:6" ht="13.5" thickBot="1">
      <c r="A33" s="67"/>
      <c r="B33" s="66"/>
      <c r="C33" s="66"/>
      <c r="D33" s="66"/>
      <c r="E33" s="66"/>
      <c r="F33" s="67"/>
    </row>
    <row r="34" spans="1:6" ht="12.75">
      <c r="A34" s="68"/>
      <c r="B34" s="69" t="s">
        <v>32</v>
      </c>
      <c r="C34" s="70"/>
      <c r="D34" s="21" t="s">
        <v>33</v>
      </c>
      <c r="E34" s="71"/>
      <c r="F34" s="67"/>
    </row>
    <row r="35" spans="1:6" ht="13.5" thickBot="1">
      <c r="A35" s="66"/>
      <c r="B35" s="27" t="s">
        <v>35</v>
      </c>
      <c r="C35" s="28"/>
      <c r="D35" s="28" t="s">
        <v>34</v>
      </c>
      <c r="E35" s="29"/>
      <c r="F35" s="67"/>
    </row>
    <row r="36" spans="1:6" ht="13.5" thickBot="1">
      <c r="A36" s="66"/>
      <c r="B36" s="66"/>
      <c r="C36" s="66"/>
      <c r="D36" s="66"/>
      <c r="E36" s="66"/>
      <c r="F36" s="67"/>
    </row>
    <row r="37" spans="1:6" ht="15" thickBot="1">
      <c r="A37" s="66"/>
      <c r="B37" s="2" t="s">
        <v>28</v>
      </c>
      <c r="C37" s="3" t="s">
        <v>6</v>
      </c>
      <c r="D37" s="1"/>
      <c r="E37" s="4">
        <f>(E32-E17)*E34*E35</f>
        <v>0</v>
      </c>
      <c r="F37" s="67"/>
    </row>
    <row r="38" spans="1:6" ht="12.75">
      <c r="A38" s="66"/>
      <c r="B38" s="66"/>
      <c r="C38" s="66"/>
      <c r="D38" s="66"/>
      <c r="E38" s="66"/>
      <c r="F38" s="67"/>
    </row>
    <row r="39" spans="1:6" ht="13.5" thickBot="1">
      <c r="A39" s="66"/>
      <c r="B39" s="66"/>
      <c r="C39" s="66"/>
      <c r="D39" s="66"/>
      <c r="E39" s="66"/>
      <c r="F39" s="67"/>
    </row>
    <row r="40" spans="1:6" ht="16.5" thickBot="1">
      <c r="A40" s="66"/>
      <c r="B40" s="107" t="s">
        <v>24</v>
      </c>
      <c r="C40" s="108"/>
      <c r="D40" s="108"/>
      <c r="E40" s="109"/>
      <c r="F40" s="67"/>
    </row>
    <row r="41" spans="1:6" ht="13.5" thickBot="1">
      <c r="A41" s="66"/>
      <c r="B41" s="66"/>
      <c r="C41" s="66"/>
      <c r="D41" s="66"/>
      <c r="E41" s="66"/>
      <c r="F41" s="67"/>
    </row>
    <row r="42" spans="1:6" ht="12.75">
      <c r="A42" s="66"/>
      <c r="B42" s="20" t="s">
        <v>29</v>
      </c>
      <c r="C42" s="21"/>
      <c r="D42" s="21" t="s">
        <v>11</v>
      </c>
      <c r="E42" s="22">
        <f>D17</f>
        <v>0</v>
      </c>
      <c r="F42" s="67"/>
    </row>
    <row r="43" spans="1:6" ht="12.75">
      <c r="A43" s="66"/>
      <c r="B43" s="23" t="s">
        <v>20</v>
      </c>
      <c r="C43" s="24"/>
      <c r="D43" s="24" t="s">
        <v>17</v>
      </c>
      <c r="E43" s="25"/>
      <c r="F43" s="67"/>
    </row>
    <row r="44" spans="1:6" ht="12.75">
      <c r="A44" s="66"/>
      <c r="B44" s="23" t="s">
        <v>153</v>
      </c>
      <c r="C44" s="24"/>
      <c r="D44" s="24" t="s">
        <v>22</v>
      </c>
      <c r="E44" s="25"/>
      <c r="F44" s="67"/>
    </row>
    <row r="45" spans="1:6" ht="12.75">
      <c r="A45" s="66"/>
      <c r="B45" s="30" t="s">
        <v>32</v>
      </c>
      <c r="C45" s="31"/>
      <c r="D45" s="24" t="s">
        <v>33</v>
      </c>
      <c r="E45" s="32"/>
      <c r="F45" s="67"/>
    </row>
    <row r="46" spans="1:6" ht="13.5" thickBot="1">
      <c r="A46" s="66"/>
      <c r="B46" s="27" t="s">
        <v>35</v>
      </c>
      <c r="C46" s="28"/>
      <c r="D46" s="28" t="s">
        <v>34</v>
      </c>
      <c r="E46" s="33"/>
      <c r="F46" s="67"/>
    </row>
    <row r="47" spans="1:6" ht="13.5" thickBot="1">
      <c r="A47" s="66"/>
      <c r="B47" s="66"/>
      <c r="C47" s="66"/>
      <c r="D47" s="66"/>
      <c r="E47" s="66"/>
      <c r="F47" s="67"/>
    </row>
    <row r="48" spans="1:6" ht="15" thickBot="1">
      <c r="A48" s="66"/>
      <c r="B48" s="2" t="s">
        <v>27</v>
      </c>
      <c r="C48" s="3" t="s">
        <v>14</v>
      </c>
      <c r="D48" s="1"/>
      <c r="E48" s="4">
        <f>E42*E43*E44*E45*E46</f>
        <v>0</v>
      </c>
      <c r="F48" s="67"/>
    </row>
    <row r="49" spans="1:6" ht="12.75">
      <c r="A49" s="66"/>
      <c r="B49" s="66"/>
      <c r="C49" s="66"/>
      <c r="D49" s="66"/>
      <c r="E49" s="66"/>
      <c r="F49" s="67"/>
    </row>
    <row r="50" spans="1:6" ht="13.5" thickBot="1">
      <c r="A50" s="66"/>
      <c r="B50" s="66"/>
      <c r="C50" s="66"/>
      <c r="D50" s="66"/>
      <c r="E50" s="66"/>
      <c r="F50" s="67"/>
    </row>
    <row r="51" spans="1:6" ht="16.5" thickBot="1">
      <c r="A51" s="66"/>
      <c r="B51" s="107" t="s">
        <v>25</v>
      </c>
      <c r="C51" s="108"/>
      <c r="D51" s="108"/>
      <c r="E51" s="109"/>
      <c r="F51" s="67"/>
    </row>
    <row r="52" spans="1:6" ht="13.5" thickBot="1">
      <c r="A52" s="66"/>
      <c r="B52" s="66"/>
      <c r="C52" s="66"/>
      <c r="D52" s="66"/>
      <c r="E52" s="66"/>
      <c r="F52" s="67"/>
    </row>
    <row r="53" spans="1:6" ht="12.75">
      <c r="A53" s="66"/>
      <c r="B53" s="72" t="s">
        <v>158</v>
      </c>
      <c r="C53" s="73"/>
      <c r="D53" s="73"/>
      <c r="E53" s="74">
        <f>E37+E48</f>
        <v>0</v>
      </c>
      <c r="F53" s="67"/>
    </row>
    <row r="54" spans="1:6" ht="15" thickBot="1">
      <c r="A54" s="66"/>
      <c r="B54" s="75" t="s">
        <v>159</v>
      </c>
      <c r="C54" s="76" t="s">
        <v>160</v>
      </c>
      <c r="D54" s="77"/>
      <c r="E54" s="78">
        <v>0</v>
      </c>
      <c r="F54" s="67"/>
    </row>
    <row r="55" spans="1:6" ht="15" thickBot="1">
      <c r="A55" s="66"/>
      <c r="B55" s="2" t="s">
        <v>26</v>
      </c>
      <c r="C55" s="3" t="s">
        <v>30</v>
      </c>
      <c r="D55" s="1"/>
      <c r="E55" s="4">
        <f>SUM(E53:E54)</f>
        <v>0</v>
      </c>
      <c r="F55" s="67"/>
    </row>
    <row r="56" spans="1:6" ht="9.75" customHeight="1">
      <c r="A56" s="66"/>
      <c r="B56" s="66"/>
      <c r="C56" s="66"/>
      <c r="D56" s="66"/>
      <c r="E56" s="79" t="s">
        <v>31</v>
      </c>
      <c r="F56" s="67"/>
    </row>
    <row r="57" spans="1:6" ht="13.5" thickBot="1">
      <c r="A57" s="66"/>
      <c r="B57" s="66"/>
      <c r="C57" s="66"/>
      <c r="D57" s="66"/>
      <c r="E57" s="66"/>
      <c r="F57" s="67"/>
    </row>
    <row r="58" spans="1:6" ht="26.25" customHeight="1" thickBot="1">
      <c r="A58" s="80"/>
      <c r="B58" s="110" t="s">
        <v>157</v>
      </c>
      <c r="C58" s="111"/>
      <c r="D58" s="111"/>
      <c r="E58" s="112"/>
      <c r="F58" s="81"/>
    </row>
    <row r="59" spans="1:6" ht="12.75">
      <c r="A59" s="66"/>
      <c r="B59" s="66"/>
      <c r="C59" s="66"/>
      <c r="D59" s="66"/>
      <c r="E59" s="66"/>
      <c r="F59" s="67"/>
    </row>
  </sheetData>
  <mergeCells count="6">
    <mergeCell ref="B58:E58"/>
    <mergeCell ref="B19:E19"/>
    <mergeCell ref="B2:E2"/>
    <mergeCell ref="B4:E4"/>
    <mergeCell ref="B40:E40"/>
    <mergeCell ref="B51:E51"/>
  </mergeCells>
  <printOptions/>
  <pageMargins left="0.75" right="0.75" top="0.34" bottom="0.31" header="0.2" footer="0.17"/>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L38"/>
  <sheetViews>
    <sheetView workbookViewId="0" topLeftCell="A1">
      <selection activeCell="B34" sqref="B34:K37"/>
    </sheetView>
  </sheetViews>
  <sheetFormatPr defaultColWidth="11.421875" defaultRowHeight="12.75"/>
  <cols>
    <col min="1" max="1" width="2.8515625" style="0" customWidth="1"/>
    <col min="2" max="2" width="8.00390625" style="0" customWidth="1"/>
    <col min="3" max="3" width="8.57421875" style="0" customWidth="1"/>
    <col min="4" max="4" width="8.00390625" style="0" customWidth="1"/>
    <col min="5" max="5" width="8.7109375" style="0" customWidth="1"/>
    <col min="6" max="6" width="7.140625" style="0" customWidth="1"/>
    <col min="7" max="7" width="7.57421875" style="0" customWidth="1"/>
    <col min="8" max="8" width="6.7109375" style="0" customWidth="1"/>
    <col min="9" max="9" width="6.140625" style="0" customWidth="1"/>
    <col min="10" max="10" width="8.8515625" style="0" customWidth="1"/>
    <col min="11" max="11" width="17.8515625" style="0" customWidth="1"/>
    <col min="12" max="12" width="3.00390625" style="0" customWidth="1"/>
  </cols>
  <sheetData>
    <row r="1" spans="1:12" ht="12.75">
      <c r="A1" s="103"/>
      <c r="B1" s="103"/>
      <c r="C1" s="103"/>
      <c r="D1" s="103"/>
      <c r="E1" s="103"/>
      <c r="F1" s="103"/>
      <c r="G1" s="103"/>
      <c r="H1" s="103"/>
      <c r="I1" s="103"/>
      <c r="J1" s="103"/>
      <c r="K1" s="103"/>
      <c r="L1" s="103"/>
    </row>
    <row r="2" spans="1:12" ht="16.5" thickBot="1">
      <c r="A2" s="103"/>
      <c r="B2" s="129" t="s">
        <v>169</v>
      </c>
      <c r="C2" s="130"/>
      <c r="D2" s="130"/>
      <c r="E2" s="130"/>
      <c r="F2" s="130"/>
      <c r="G2" s="130"/>
      <c r="H2" s="130"/>
      <c r="I2" s="130"/>
      <c r="J2" s="130"/>
      <c r="K2" s="130"/>
      <c r="L2" s="103"/>
    </row>
    <row r="3" spans="1:12" ht="14.25" thickBot="1" thickTop="1">
      <c r="A3" s="103"/>
      <c r="B3" s="126" t="s">
        <v>163</v>
      </c>
      <c r="C3" s="127"/>
      <c r="D3" s="127"/>
      <c r="E3" s="127"/>
      <c r="F3" s="127"/>
      <c r="G3" s="127"/>
      <c r="H3" s="127"/>
      <c r="I3" s="127"/>
      <c r="J3" s="127"/>
      <c r="K3" s="128"/>
      <c r="L3" s="103"/>
    </row>
    <row r="4" spans="1:12" ht="20.25" customHeight="1" thickTop="1">
      <c r="A4" s="103"/>
      <c r="B4" s="117"/>
      <c r="C4" s="118"/>
      <c r="D4" s="118"/>
      <c r="E4" s="118"/>
      <c r="F4" s="118"/>
      <c r="G4" s="118"/>
      <c r="H4" s="118"/>
      <c r="I4" s="118"/>
      <c r="J4" s="118"/>
      <c r="K4" s="119"/>
      <c r="L4" s="103"/>
    </row>
    <row r="5" spans="1:12" ht="18.75" customHeight="1">
      <c r="A5" s="103"/>
      <c r="B5" s="120"/>
      <c r="C5" s="121"/>
      <c r="D5" s="121"/>
      <c r="E5" s="121"/>
      <c r="F5" s="121"/>
      <c r="G5" s="121"/>
      <c r="H5" s="121"/>
      <c r="I5" s="121"/>
      <c r="J5" s="121"/>
      <c r="K5" s="122"/>
      <c r="L5" s="103"/>
    </row>
    <row r="6" spans="1:12" ht="39" customHeight="1">
      <c r="A6" s="103"/>
      <c r="B6" s="120"/>
      <c r="C6" s="121"/>
      <c r="D6" s="121"/>
      <c r="E6" s="121"/>
      <c r="F6" s="121"/>
      <c r="G6" s="121"/>
      <c r="H6" s="121"/>
      <c r="I6" s="121"/>
      <c r="J6" s="121"/>
      <c r="K6" s="122"/>
      <c r="L6" s="103"/>
    </row>
    <row r="7" spans="1:12" ht="55.5" customHeight="1" thickBot="1">
      <c r="A7" s="103"/>
      <c r="B7" s="123"/>
      <c r="C7" s="124"/>
      <c r="D7" s="124"/>
      <c r="E7" s="124"/>
      <c r="F7" s="124"/>
      <c r="G7" s="124"/>
      <c r="H7" s="124"/>
      <c r="I7" s="124"/>
      <c r="J7" s="124"/>
      <c r="K7" s="125"/>
      <c r="L7" s="103"/>
    </row>
    <row r="8" spans="1:12" ht="14.25" thickBot="1" thickTop="1">
      <c r="A8" s="103"/>
      <c r="B8" s="126" t="s">
        <v>162</v>
      </c>
      <c r="C8" s="127"/>
      <c r="D8" s="127"/>
      <c r="E8" s="127"/>
      <c r="F8" s="127"/>
      <c r="G8" s="127"/>
      <c r="H8" s="127"/>
      <c r="I8" s="127"/>
      <c r="J8" s="127"/>
      <c r="K8" s="128"/>
      <c r="L8" s="103"/>
    </row>
    <row r="9" spans="1:12" ht="17.25" customHeight="1" thickTop="1">
      <c r="A9" s="103"/>
      <c r="B9" s="117"/>
      <c r="C9" s="118"/>
      <c r="D9" s="118"/>
      <c r="E9" s="118"/>
      <c r="F9" s="118"/>
      <c r="G9" s="118"/>
      <c r="H9" s="118"/>
      <c r="I9" s="118"/>
      <c r="J9" s="118"/>
      <c r="K9" s="119"/>
      <c r="L9" s="103"/>
    </row>
    <row r="10" spans="1:12" ht="12.75" customHeight="1">
      <c r="A10" s="103"/>
      <c r="B10" s="120"/>
      <c r="C10" s="121"/>
      <c r="D10" s="121"/>
      <c r="E10" s="121"/>
      <c r="F10" s="121"/>
      <c r="G10" s="121"/>
      <c r="H10" s="121"/>
      <c r="I10" s="121"/>
      <c r="J10" s="121"/>
      <c r="K10" s="122"/>
      <c r="L10" s="103"/>
    </row>
    <row r="11" spans="1:12" ht="12.75">
      <c r="A11" s="103"/>
      <c r="B11" s="120"/>
      <c r="C11" s="121"/>
      <c r="D11" s="121"/>
      <c r="E11" s="121"/>
      <c r="F11" s="121"/>
      <c r="G11" s="121"/>
      <c r="H11" s="121"/>
      <c r="I11" s="121"/>
      <c r="J11" s="121"/>
      <c r="K11" s="122"/>
      <c r="L11" s="103"/>
    </row>
    <row r="12" spans="1:12" ht="39" customHeight="1" thickBot="1">
      <c r="A12" s="103"/>
      <c r="B12" s="123"/>
      <c r="C12" s="124"/>
      <c r="D12" s="124"/>
      <c r="E12" s="124"/>
      <c r="F12" s="124"/>
      <c r="G12" s="124"/>
      <c r="H12" s="124"/>
      <c r="I12" s="124"/>
      <c r="J12" s="124"/>
      <c r="K12" s="125"/>
      <c r="L12" s="103"/>
    </row>
    <row r="13" spans="1:12" ht="14.25" thickBot="1" thickTop="1">
      <c r="A13" s="103"/>
      <c r="B13" s="126" t="s">
        <v>164</v>
      </c>
      <c r="C13" s="127"/>
      <c r="D13" s="127"/>
      <c r="E13" s="127"/>
      <c r="F13" s="127"/>
      <c r="G13" s="127"/>
      <c r="H13" s="127"/>
      <c r="I13" s="127"/>
      <c r="J13" s="127"/>
      <c r="K13" s="128"/>
      <c r="L13" s="103"/>
    </row>
    <row r="14" spans="1:12" ht="13.5" thickTop="1">
      <c r="A14" s="103"/>
      <c r="B14" s="117"/>
      <c r="C14" s="118"/>
      <c r="D14" s="118"/>
      <c r="E14" s="118"/>
      <c r="F14" s="118"/>
      <c r="G14" s="118"/>
      <c r="H14" s="118"/>
      <c r="I14" s="118"/>
      <c r="J14" s="118"/>
      <c r="K14" s="119"/>
      <c r="L14" s="103"/>
    </row>
    <row r="15" spans="1:12" ht="20.25" customHeight="1">
      <c r="A15" s="103"/>
      <c r="B15" s="120"/>
      <c r="C15" s="121"/>
      <c r="D15" s="121"/>
      <c r="E15" s="121"/>
      <c r="F15" s="121"/>
      <c r="G15" s="121"/>
      <c r="H15" s="121"/>
      <c r="I15" s="121"/>
      <c r="J15" s="121"/>
      <c r="K15" s="122"/>
      <c r="L15" s="103"/>
    </row>
    <row r="16" spans="1:12" ht="41.25" customHeight="1">
      <c r="A16" s="103"/>
      <c r="B16" s="120"/>
      <c r="C16" s="121"/>
      <c r="D16" s="121"/>
      <c r="E16" s="121"/>
      <c r="F16" s="121"/>
      <c r="G16" s="121"/>
      <c r="H16" s="121"/>
      <c r="I16" s="121"/>
      <c r="J16" s="121"/>
      <c r="K16" s="122"/>
      <c r="L16" s="103"/>
    </row>
    <row r="17" spans="1:12" ht="40.5" customHeight="1" thickBot="1">
      <c r="A17" s="103"/>
      <c r="B17" s="123"/>
      <c r="C17" s="124"/>
      <c r="D17" s="124"/>
      <c r="E17" s="124"/>
      <c r="F17" s="124"/>
      <c r="G17" s="124"/>
      <c r="H17" s="124"/>
      <c r="I17" s="124"/>
      <c r="J17" s="124"/>
      <c r="K17" s="125"/>
      <c r="L17" s="103"/>
    </row>
    <row r="18" spans="1:12" ht="14.25" thickBot="1" thickTop="1">
      <c r="A18" s="103"/>
      <c r="B18" s="126" t="s">
        <v>165</v>
      </c>
      <c r="C18" s="127"/>
      <c r="D18" s="127"/>
      <c r="E18" s="127"/>
      <c r="F18" s="127"/>
      <c r="G18" s="127"/>
      <c r="H18" s="127"/>
      <c r="I18" s="127"/>
      <c r="J18" s="127"/>
      <c r="K18" s="128"/>
      <c r="L18" s="103"/>
    </row>
    <row r="19" spans="1:12" ht="12.75" customHeight="1" thickTop="1">
      <c r="A19" s="103"/>
      <c r="B19" s="117"/>
      <c r="C19" s="118"/>
      <c r="D19" s="118"/>
      <c r="E19" s="118"/>
      <c r="F19" s="118"/>
      <c r="G19" s="118"/>
      <c r="H19" s="118"/>
      <c r="I19" s="118"/>
      <c r="J19" s="118"/>
      <c r="K19" s="119"/>
      <c r="L19" s="103"/>
    </row>
    <row r="20" spans="1:12" ht="8.25" customHeight="1">
      <c r="A20" s="103"/>
      <c r="B20" s="120"/>
      <c r="C20" s="121"/>
      <c r="D20" s="121"/>
      <c r="E20" s="121"/>
      <c r="F20" s="121"/>
      <c r="G20" s="121"/>
      <c r="H20" s="121"/>
      <c r="I20" s="121"/>
      <c r="J20" s="121"/>
      <c r="K20" s="122"/>
      <c r="L20" s="103"/>
    </row>
    <row r="21" spans="1:12" ht="12.75">
      <c r="A21" s="103"/>
      <c r="B21" s="120"/>
      <c r="C21" s="121"/>
      <c r="D21" s="121"/>
      <c r="E21" s="121"/>
      <c r="F21" s="121"/>
      <c r="G21" s="121"/>
      <c r="H21" s="121"/>
      <c r="I21" s="121"/>
      <c r="J21" s="121"/>
      <c r="K21" s="122"/>
      <c r="L21" s="103"/>
    </row>
    <row r="22" spans="1:12" ht="15.75" customHeight="1" thickBot="1">
      <c r="A22" s="103"/>
      <c r="B22" s="123"/>
      <c r="C22" s="124"/>
      <c r="D22" s="124"/>
      <c r="E22" s="124"/>
      <c r="F22" s="124"/>
      <c r="G22" s="124"/>
      <c r="H22" s="124"/>
      <c r="I22" s="124"/>
      <c r="J22" s="124"/>
      <c r="K22" s="125"/>
      <c r="L22" s="103"/>
    </row>
    <row r="23" spans="1:12" ht="14.25" thickBot="1" thickTop="1">
      <c r="A23" s="103"/>
      <c r="B23" s="126" t="s">
        <v>166</v>
      </c>
      <c r="C23" s="127"/>
      <c r="D23" s="127"/>
      <c r="E23" s="127"/>
      <c r="F23" s="127"/>
      <c r="G23" s="127"/>
      <c r="H23" s="127"/>
      <c r="I23" s="127"/>
      <c r="J23" s="127"/>
      <c r="K23" s="128"/>
      <c r="L23" s="103"/>
    </row>
    <row r="24" spans="1:12" ht="13.5" thickTop="1">
      <c r="A24" s="103"/>
      <c r="B24" s="117"/>
      <c r="C24" s="118"/>
      <c r="D24" s="118"/>
      <c r="E24" s="118"/>
      <c r="F24" s="118"/>
      <c r="G24" s="118"/>
      <c r="H24" s="118"/>
      <c r="I24" s="118"/>
      <c r="J24" s="118"/>
      <c r="K24" s="119"/>
      <c r="L24" s="103"/>
    </row>
    <row r="25" spans="1:12" ht="12.75">
      <c r="A25" s="103"/>
      <c r="B25" s="120"/>
      <c r="C25" s="121"/>
      <c r="D25" s="121"/>
      <c r="E25" s="121"/>
      <c r="F25" s="121"/>
      <c r="G25" s="121"/>
      <c r="H25" s="121"/>
      <c r="I25" s="121"/>
      <c r="J25" s="121"/>
      <c r="K25" s="122"/>
      <c r="L25" s="103"/>
    </row>
    <row r="26" spans="1:12" ht="12.75">
      <c r="A26" s="103"/>
      <c r="B26" s="120"/>
      <c r="C26" s="121"/>
      <c r="D26" s="121"/>
      <c r="E26" s="121"/>
      <c r="F26" s="121"/>
      <c r="G26" s="121"/>
      <c r="H26" s="121"/>
      <c r="I26" s="121"/>
      <c r="J26" s="121"/>
      <c r="K26" s="122"/>
      <c r="L26" s="103"/>
    </row>
    <row r="27" spans="1:12" ht="14.25" customHeight="1" thickBot="1">
      <c r="A27" s="103"/>
      <c r="B27" s="123"/>
      <c r="C27" s="124"/>
      <c r="D27" s="124"/>
      <c r="E27" s="124"/>
      <c r="F27" s="124"/>
      <c r="G27" s="124"/>
      <c r="H27" s="124"/>
      <c r="I27" s="124"/>
      <c r="J27" s="124"/>
      <c r="K27" s="125"/>
      <c r="L27" s="103"/>
    </row>
    <row r="28" spans="1:12" ht="14.25" thickBot="1" thickTop="1">
      <c r="A28" s="103"/>
      <c r="B28" s="126" t="s">
        <v>167</v>
      </c>
      <c r="C28" s="127"/>
      <c r="D28" s="127"/>
      <c r="E28" s="127"/>
      <c r="F28" s="127"/>
      <c r="G28" s="127"/>
      <c r="H28" s="127"/>
      <c r="I28" s="127"/>
      <c r="J28" s="127"/>
      <c r="K28" s="128"/>
      <c r="L28" s="103"/>
    </row>
    <row r="29" spans="1:12" ht="24" customHeight="1" thickTop="1">
      <c r="A29" s="103"/>
      <c r="B29" s="117"/>
      <c r="C29" s="118"/>
      <c r="D29" s="118"/>
      <c r="E29" s="118"/>
      <c r="F29" s="118"/>
      <c r="G29" s="118"/>
      <c r="H29" s="118"/>
      <c r="I29" s="118"/>
      <c r="J29" s="118"/>
      <c r="K29" s="119"/>
      <c r="L29" s="103"/>
    </row>
    <row r="30" spans="1:12" ht="23.25" customHeight="1">
      <c r="A30" s="103"/>
      <c r="B30" s="120"/>
      <c r="C30" s="121"/>
      <c r="D30" s="121"/>
      <c r="E30" s="121"/>
      <c r="F30" s="121"/>
      <c r="G30" s="121"/>
      <c r="H30" s="121"/>
      <c r="I30" s="121"/>
      <c r="J30" s="121"/>
      <c r="K30" s="122"/>
      <c r="L30" s="103"/>
    </row>
    <row r="31" spans="1:12" ht="12.75">
      <c r="A31" s="103"/>
      <c r="B31" s="120"/>
      <c r="C31" s="121"/>
      <c r="D31" s="121"/>
      <c r="E31" s="121"/>
      <c r="F31" s="121"/>
      <c r="G31" s="121"/>
      <c r="H31" s="121"/>
      <c r="I31" s="121"/>
      <c r="J31" s="121"/>
      <c r="K31" s="122"/>
      <c r="L31" s="103"/>
    </row>
    <row r="32" spans="1:12" ht="17.25" customHeight="1" thickBot="1">
      <c r="A32" s="103"/>
      <c r="B32" s="123"/>
      <c r="C32" s="124"/>
      <c r="D32" s="124"/>
      <c r="E32" s="124"/>
      <c r="F32" s="124"/>
      <c r="G32" s="124"/>
      <c r="H32" s="124"/>
      <c r="I32" s="124"/>
      <c r="J32" s="124"/>
      <c r="K32" s="125"/>
      <c r="L32" s="103"/>
    </row>
    <row r="33" spans="1:12" ht="14.25" thickBot="1" thickTop="1">
      <c r="A33" s="103"/>
      <c r="B33" s="126" t="s">
        <v>168</v>
      </c>
      <c r="C33" s="127"/>
      <c r="D33" s="127"/>
      <c r="E33" s="127"/>
      <c r="F33" s="127"/>
      <c r="G33" s="127"/>
      <c r="H33" s="127"/>
      <c r="I33" s="127"/>
      <c r="J33" s="127"/>
      <c r="K33" s="128"/>
      <c r="L33" s="103"/>
    </row>
    <row r="34" spans="1:12" ht="30" customHeight="1" thickTop="1">
      <c r="A34" s="103"/>
      <c r="B34" s="117"/>
      <c r="C34" s="118"/>
      <c r="D34" s="118"/>
      <c r="E34" s="118"/>
      <c r="F34" s="118"/>
      <c r="G34" s="118"/>
      <c r="H34" s="118"/>
      <c r="I34" s="118"/>
      <c r="J34" s="118"/>
      <c r="K34" s="119"/>
      <c r="L34" s="103"/>
    </row>
    <row r="35" spans="1:12" ht="26.25" customHeight="1">
      <c r="A35" s="103"/>
      <c r="B35" s="120"/>
      <c r="C35" s="121"/>
      <c r="D35" s="121"/>
      <c r="E35" s="121"/>
      <c r="F35" s="121"/>
      <c r="G35" s="121"/>
      <c r="H35" s="121"/>
      <c r="I35" s="121"/>
      <c r="J35" s="121"/>
      <c r="K35" s="122"/>
      <c r="L35" s="103"/>
    </row>
    <row r="36" spans="1:12" ht="24.75" customHeight="1">
      <c r="A36" s="103"/>
      <c r="B36" s="120"/>
      <c r="C36" s="121"/>
      <c r="D36" s="121"/>
      <c r="E36" s="121"/>
      <c r="F36" s="121"/>
      <c r="G36" s="121"/>
      <c r="H36" s="121"/>
      <c r="I36" s="121"/>
      <c r="J36" s="121"/>
      <c r="K36" s="122"/>
      <c r="L36" s="103"/>
    </row>
    <row r="37" spans="1:12" ht="52.5" customHeight="1" thickBot="1">
      <c r="A37" s="103"/>
      <c r="B37" s="123"/>
      <c r="C37" s="124"/>
      <c r="D37" s="124"/>
      <c r="E37" s="124"/>
      <c r="F37" s="124"/>
      <c r="G37" s="124"/>
      <c r="H37" s="124"/>
      <c r="I37" s="124"/>
      <c r="J37" s="124"/>
      <c r="K37" s="125"/>
      <c r="L37" s="103"/>
    </row>
    <row r="38" spans="1:12" ht="13.5" thickTop="1">
      <c r="A38" s="103"/>
      <c r="B38" s="103"/>
      <c r="C38" s="103"/>
      <c r="D38" s="103"/>
      <c r="E38" s="103"/>
      <c r="F38" s="103"/>
      <c r="G38" s="103"/>
      <c r="H38" s="103"/>
      <c r="I38" s="103"/>
      <c r="J38" s="103"/>
      <c r="K38" s="103"/>
      <c r="L38" s="103"/>
    </row>
  </sheetData>
  <mergeCells count="15">
    <mergeCell ref="B4:K7"/>
    <mergeCell ref="B13:K13"/>
    <mergeCell ref="B18:K18"/>
    <mergeCell ref="B28:K28"/>
    <mergeCell ref="B23:K23"/>
    <mergeCell ref="B29:K32"/>
    <mergeCell ref="B33:K33"/>
    <mergeCell ref="B34:K37"/>
    <mergeCell ref="B2:K2"/>
    <mergeCell ref="B9:K12"/>
    <mergeCell ref="B14:K17"/>
    <mergeCell ref="B19:K22"/>
    <mergeCell ref="B24:K27"/>
    <mergeCell ref="B3:K3"/>
    <mergeCell ref="B8:K8"/>
  </mergeCells>
  <printOptions/>
  <pageMargins left="0.63" right="0.46" top="0.48" bottom="0.46" header="0.32"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G16"/>
  <sheetViews>
    <sheetView workbookViewId="0" topLeftCell="A1">
      <pane ySplit="3" topLeftCell="BM4" activePane="bottomLeft" state="frozen"/>
      <selection pane="topLeft" activeCell="A1" sqref="A1"/>
      <selection pane="bottomLeft" activeCell="H1" sqref="H1"/>
    </sheetView>
  </sheetViews>
  <sheetFormatPr defaultColWidth="11.421875" defaultRowHeight="12.75"/>
  <cols>
    <col min="1" max="7" width="20.00390625" style="0" customWidth="1"/>
  </cols>
  <sheetData>
    <row r="1" spans="1:7" ht="33.75" customHeight="1">
      <c r="A1" s="131" t="s">
        <v>148</v>
      </c>
      <c r="B1" s="132"/>
      <c r="C1" s="132"/>
      <c r="D1" s="132"/>
      <c r="E1" s="132"/>
      <c r="F1" s="132"/>
      <c r="G1" s="133"/>
    </row>
    <row r="2" spans="1:7" ht="32.25" customHeight="1">
      <c r="A2" s="48"/>
      <c r="B2" s="46" t="s">
        <v>37</v>
      </c>
      <c r="C2" s="46" t="s">
        <v>161</v>
      </c>
      <c r="D2" s="46" t="s">
        <v>95</v>
      </c>
      <c r="E2" s="46" t="s">
        <v>96</v>
      </c>
      <c r="F2" s="46" t="s">
        <v>97</v>
      </c>
      <c r="G2" s="47" t="s">
        <v>38</v>
      </c>
    </row>
    <row r="3" spans="1:7" ht="33.75" customHeight="1" thickBot="1">
      <c r="A3" s="48"/>
      <c r="B3" s="44" t="s">
        <v>110</v>
      </c>
      <c r="C3" s="44" t="s">
        <v>111</v>
      </c>
      <c r="D3" s="44" t="s">
        <v>112</v>
      </c>
      <c r="E3" s="44" t="s">
        <v>113</v>
      </c>
      <c r="F3" s="44" t="s">
        <v>114</v>
      </c>
      <c r="G3" s="45" t="s">
        <v>115</v>
      </c>
    </row>
    <row r="4" spans="1:7" ht="311.25" customHeight="1" thickBot="1">
      <c r="A4" s="48" t="s">
        <v>36</v>
      </c>
      <c r="B4" s="35" t="s">
        <v>99</v>
      </c>
      <c r="C4" s="35" t="s">
        <v>100</v>
      </c>
      <c r="D4" s="35" t="s">
        <v>101</v>
      </c>
      <c r="E4" s="35" t="s">
        <v>102</v>
      </c>
      <c r="F4" s="35" t="s">
        <v>103</v>
      </c>
      <c r="G4" s="35" t="s">
        <v>104</v>
      </c>
    </row>
    <row r="5" spans="1:7" ht="156.75" customHeight="1" thickBot="1">
      <c r="A5" s="50" t="s">
        <v>39</v>
      </c>
      <c r="B5" s="35"/>
      <c r="C5" s="35" t="s">
        <v>98</v>
      </c>
      <c r="D5" s="35" t="s">
        <v>42</v>
      </c>
      <c r="E5" s="35" t="s">
        <v>41</v>
      </c>
      <c r="F5" s="35" t="s">
        <v>43</v>
      </c>
      <c r="G5" s="35" t="s">
        <v>40</v>
      </c>
    </row>
    <row r="6" spans="1:7" ht="64.5" thickBot="1">
      <c r="A6" s="50" t="s">
        <v>44</v>
      </c>
      <c r="B6" s="35" t="s">
        <v>45</v>
      </c>
      <c r="C6" s="35" t="s">
        <v>46</v>
      </c>
      <c r="D6" s="35" t="s">
        <v>47</v>
      </c>
      <c r="E6" s="35" t="s">
        <v>48</v>
      </c>
      <c r="F6" s="35" t="s">
        <v>49</v>
      </c>
      <c r="G6" s="35" t="s">
        <v>50</v>
      </c>
    </row>
    <row r="7" spans="1:7" ht="153.75" thickBot="1">
      <c r="A7" s="50" t="s">
        <v>51</v>
      </c>
      <c r="B7" s="35" t="s">
        <v>52</v>
      </c>
      <c r="C7" s="35" t="s">
        <v>53</v>
      </c>
      <c r="D7" s="35" t="s">
        <v>57</v>
      </c>
      <c r="E7" s="35" t="s">
        <v>54</v>
      </c>
      <c r="F7" s="35" t="s">
        <v>55</v>
      </c>
      <c r="G7" s="35" t="s">
        <v>56</v>
      </c>
    </row>
    <row r="8" spans="1:7" ht="77.25" thickBot="1">
      <c r="A8" s="50" t="s">
        <v>152</v>
      </c>
      <c r="B8" s="35"/>
      <c r="C8" s="35" t="s">
        <v>58</v>
      </c>
      <c r="D8" s="35" t="s">
        <v>62</v>
      </c>
      <c r="E8" s="35" t="s">
        <v>59</v>
      </c>
      <c r="F8" s="35" t="s">
        <v>60</v>
      </c>
      <c r="G8" s="35" t="s">
        <v>61</v>
      </c>
    </row>
    <row r="9" spans="1:7" ht="64.5" thickBot="1">
      <c r="A9" s="50" t="s">
        <v>63</v>
      </c>
      <c r="B9" s="35"/>
      <c r="C9" s="35" t="s">
        <v>64</v>
      </c>
      <c r="D9" s="35" t="s">
        <v>65</v>
      </c>
      <c r="E9" s="35" t="s">
        <v>66</v>
      </c>
      <c r="F9" s="35" t="s">
        <v>60</v>
      </c>
      <c r="G9" s="35" t="s">
        <v>67</v>
      </c>
    </row>
    <row r="10" spans="1:7" ht="64.5" thickBot="1">
      <c r="A10" s="50" t="s">
        <v>151</v>
      </c>
      <c r="B10" s="35"/>
      <c r="C10" s="35" t="s">
        <v>68</v>
      </c>
      <c r="D10" s="35" t="s">
        <v>69</v>
      </c>
      <c r="E10" s="35" t="s">
        <v>70</v>
      </c>
      <c r="F10" s="35"/>
      <c r="G10" s="35"/>
    </row>
    <row r="11" spans="1:7" ht="77.25" thickBot="1">
      <c r="A11" s="50" t="s">
        <v>71</v>
      </c>
      <c r="B11" s="35"/>
      <c r="C11" s="35" t="s">
        <v>72</v>
      </c>
      <c r="D11" s="35" t="s">
        <v>76</v>
      </c>
      <c r="E11" s="35" t="s">
        <v>73</v>
      </c>
      <c r="F11" s="35" t="s">
        <v>74</v>
      </c>
      <c r="G11" s="35" t="s">
        <v>75</v>
      </c>
    </row>
    <row r="12" spans="1:7" ht="118.5" customHeight="1" thickBot="1">
      <c r="A12" s="50" t="s">
        <v>150</v>
      </c>
      <c r="B12" s="35"/>
      <c r="C12" s="35" t="s">
        <v>78</v>
      </c>
      <c r="D12" s="35" t="s">
        <v>79</v>
      </c>
      <c r="E12" s="35" t="s">
        <v>80</v>
      </c>
      <c r="F12" s="35" t="s">
        <v>77</v>
      </c>
      <c r="G12" s="35"/>
    </row>
    <row r="13" spans="1:7" ht="51.75" thickBot="1">
      <c r="A13" s="50" t="s">
        <v>81</v>
      </c>
      <c r="B13" s="35"/>
      <c r="C13" s="35" t="s">
        <v>82</v>
      </c>
      <c r="D13" s="35" t="s">
        <v>83</v>
      </c>
      <c r="E13" s="35"/>
      <c r="F13" s="35"/>
      <c r="G13" s="35"/>
    </row>
    <row r="14" spans="1:7" ht="77.25" thickBot="1">
      <c r="A14" s="50" t="s">
        <v>84</v>
      </c>
      <c r="B14" s="35"/>
      <c r="C14" s="35" t="s">
        <v>85</v>
      </c>
      <c r="D14" s="35" t="s">
        <v>86</v>
      </c>
      <c r="E14" s="35" t="s">
        <v>87</v>
      </c>
      <c r="F14" s="35" t="s">
        <v>88</v>
      </c>
      <c r="G14" s="35"/>
    </row>
    <row r="15" spans="1:7" ht="77.25" thickBot="1">
      <c r="A15" s="50" t="s">
        <v>89</v>
      </c>
      <c r="B15" s="35" t="s">
        <v>90</v>
      </c>
      <c r="C15" s="35" t="s">
        <v>91</v>
      </c>
      <c r="D15" s="35" t="s">
        <v>92</v>
      </c>
      <c r="E15" s="35"/>
      <c r="F15" s="35"/>
      <c r="G15" s="35"/>
    </row>
    <row r="16" spans="1:7" ht="64.5" thickBot="1">
      <c r="A16" s="50" t="s">
        <v>149</v>
      </c>
      <c r="B16" s="35"/>
      <c r="C16" s="35" t="s">
        <v>93</v>
      </c>
      <c r="D16" s="35"/>
      <c r="E16" s="35" t="s">
        <v>94</v>
      </c>
      <c r="F16" s="35"/>
      <c r="G16" s="35"/>
    </row>
  </sheetData>
  <mergeCells count="1">
    <mergeCell ref="A1:G1"/>
  </mergeCells>
  <printOptions/>
  <pageMargins left="0.46" right="0.38" top="0.25" bottom="0.21" header="0.18"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38"/>
  </sheetPr>
  <dimension ref="A1:H16"/>
  <sheetViews>
    <sheetView workbookViewId="0" topLeftCell="A1">
      <selection activeCell="I1" sqref="I1"/>
    </sheetView>
  </sheetViews>
  <sheetFormatPr defaultColWidth="11.421875" defaultRowHeight="12.75"/>
  <cols>
    <col min="1" max="1" width="18.57421875" style="0" customWidth="1"/>
    <col min="2" max="2" width="15.140625" style="0" customWidth="1"/>
    <col min="3" max="3" width="2.00390625" style="0" customWidth="1"/>
    <col min="4" max="4" width="31.8515625" style="0" customWidth="1"/>
    <col min="5" max="5" width="15.28125" style="0" customWidth="1"/>
    <col min="6" max="6" width="2.140625" style="0" customWidth="1"/>
    <col min="7" max="7" width="41.140625" style="0" customWidth="1"/>
    <col min="8" max="8" width="19.8515625" style="0" customWidth="1"/>
    <col min="9" max="10" width="11.421875" style="91" customWidth="1"/>
  </cols>
  <sheetData>
    <row r="1" spans="1:8" ht="111.75" customHeight="1" thickBot="1">
      <c r="A1" s="66"/>
      <c r="B1" s="66"/>
      <c r="C1" s="66"/>
      <c r="D1" s="66"/>
      <c r="E1" s="66"/>
      <c r="F1" s="66"/>
      <c r="G1" s="66"/>
      <c r="H1" s="66"/>
    </row>
    <row r="2" spans="1:8" ht="47.25" customHeight="1">
      <c r="A2" s="66"/>
      <c r="B2" s="134" t="s">
        <v>170</v>
      </c>
      <c r="C2" s="135"/>
      <c r="D2" s="136"/>
      <c r="E2" s="134" t="s">
        <v>171</v>
      </c>
      <c r="F2" s="135"/>
      <c r="G2" s="136"/>
      <c r="H2" s="66"/>
    </row>
    <row r="3" spans="1:8" ht="25.5" customHeight="1" thickBot="1">
      <c r="A3" s="66"/>
      <c r="B3" s="83" t="s">
        <v>137</v>
      </c>
      <c r="C3" s="84"/>
      <c r="D3" s="85" t="s">
        <v>131</v>
      </c>
      <c r="E3" s="83" t="s">
        <v>137</v>
      </c>
      <c r="F3" s="106"/>
      <c r="G3" s="85" t="s">
        <v>172</v>
      </c>
      <c r="H3" s="66"/>
    </row>
    <row r="4" spans="1:8" ht="21.75" customHeight="1" thickBot="1">
      <c r="A4" s="66"/>
      <c r="B4" s="86">
        <v>1</v>
      </c>
      <c r="C4" s="87"/>
      <c r="D4" s="88" t="s">
        <v>132</v>
      </c>
      <c r="E4" s="86">
        <v>1</v>
      </c>
      <c r="F4" s="87"/>
      <c r="G4" s="88" t="s">
        <v>175</v>
      </c>
      <c r="H4" s="66"/>
    </row>
    <row r="5" spans="1:8" ht="21.75" customHeight="1" thickBot="1">
      <c r="A5" s="66"/>
      <c r="B5" s="86">
        <v>0.8</v>
      </c>
      <c r="C5" s="89"/>
      <c r="D5" s="90" t="s">
        <v>133</v>
      </c>
      <c r="E5" s="86">
        <v>0.9</v>
      </c>
      <c r="F5" s="87"/>
      <c r="G5" s="88" t="s">
        <v>173</v>
      </c>
      <c r="H5" s="66"/>
    </row>
    <row r="6" spans="1:8" ht="21.75" customHeight="1" thickBot="1">
      <c r="A6" s="66"/>
      <c r="B6" s="86">
        <v>0.6</v>
      </c>
      <c r="C6" s="89"/>
      <c r="D6" s="90" t="s">
        <v>134</v>
      </c>
      <c r="E6" s="86">
        <v>0.8</v>
      </c>
      <c r="F6" s="87"/>
      <c r="G6" s="88" t="s">
        <v>174</v>
      </c>
      <c r="H6" s="66"/>
    </row>
    <row r="7" spans="1:8" ht="21.75" customHeight="1" thickBot="1">
      <c r="A7" s="66"/>
      <c r="B7" s="86">
        <v>0.4</v>
      </c>
      <c r="C7" s="89"/>
      <c r="D7" s="90" t="s">
        <v>135</v>
      </c>
      <c r="E7" s="66"/>
      <c r="F7" s="66"/>
      <c r="G7" s="66"/>
      <c r="H7" s="66"/>
    </row>
    <row r="8" spans="1:8" ht="21.75" customHeight="1" thickBot="1">
      <c r="A8" s="66"/>
      <c r="B8" s="86">
        <v>0.2</v>
      </c>
      <c r="C8" s="89"/>
      <c r="D8" s="90" t="s">
        <v>136</v>
      </c>
      <c r="E8" s="66"/>
      <c r="F8" s="66"/>
      <c r="G8" s="66"/>
      <c r="H8" s="66"/>
    </row>
    <row r="9" spans="1:8" ht="156" customHeight="1">
      <c r="A9" s="66"/>
      <c r="B9" s="66"/>
      <c r="C9" s="66"/>
      <c r="D9" s="66"/>
      <c r="E9" s="66"/>
      <c r="F9" s="66"/>
      <c r="G9" s="66"/>
      <c r="H9" s="66"/>
    </row>
    <row r="10" spans="1:8" ht="12.75">
      <c r="A10" s="91"/>
      <c r="B10" s="91"/>
      <c r="C10" s="91"/>
      <c r="D10" s="91"/>
      <c r="E10" s="91"/>
      <c r="F10" s="91"/>
      <c r="G10" s="91"/>
      <c r="H10" s="91"/>
    </row>
    <row r="11" spans="1:8" ht="12.75">
      <c r="A11" s="91"/>
      <c r="B11" s="91"/>
      <c r="C11" s="91"/>
      <c r="D11" s="91"/>
      <c r="E11" s="91"/>
      <c r="F11" s="91"/>
      <c r="G11" s="91"/>
      <c r="H11" s="91"/>
    </row>
    <row r="12" spans="1:8" ht="12.75">
      <c r="A12" s="91"/>
      <c r="B12" s="91"/>
      <c r="C12" s="91"/>
      <c r="D12" s="91"/>
      <c r="E12" s="91"/>
      <c r="F12" s="91"/>
      <c r="G12" s="91"/>
      <c r="H12" s="91"/>
    </row>
    <row r="13" spans="1:8" ht="12.75">
      <c r="A13" s="91"/>
      <c r="B13" s="91"/>
      <c r="C13" s="91"/>
      <c r="D13" s="91"/>
      <c r="E13" s="91"/>
      <c r="F13" s="91"/>
      <c r="G13" s="91"/>
      <c r="H13" s="91"/>
    </row>
    <row r="14" spans="1:8" ht="12.75">
      <c r="A14" s="91"/>
      <c r="B14" s="91"/>
      <c r="C14" s="91"/>
      <c r="D14" s="91"/>
      <c r="E14" s="91"/>
      <c r="F14" s="91"/>
      <c r="G14" s="91"/>
      <c r="H14" s="91"/>
    </row>
    <row r="15" spans="1:8" ht="12.75">
      <c r="A15" s="91"/>
      <c r="B15" s="91"/>
      <c r="C15" s="91"/>
      <c r="D15" s="91"/>
      <c r="E15" s="91"/>
      <c r="F15" s="91"/>
      <c r="G15" s="91"/>
      <c r="H15" s="91"/>
    </row>
    <row r="16" spans="1:8" ht="12.75">
      <c r="A16" s="91"/>
      <c r="B16" s="91"/>
      <c r="C16" s="91"/>
      <c r="D16" s="91"/>
      <c r="E16" s="91"/>
      <c r="F16" s="91"/>
      <c r="G16" s="91"/>
      <c r="H16" s="91"/>
    </row>
    <row r="17" s="91" customFormat="1" ht="12.75"/>
    <row r="18" s="91" customFormat="1" ht="12.75"/>
    <row r="19" s="91" customFormat="1" ht="12.75"/>
    <row r="20" s="91" customFormat="1" ht="12.75"/>
    <row r="21" s="91" customFormat="1" ht="12.75"/>
    <row r="22" s="91" customFormat="1" ht="12.75"/>
    <row r="23" s="91" customFormat="1" ht="12.75"/>
  </sheetData>
  <mergeCells count="2">
    <mergeCell ref="B2:D2"/>
    <mergeCell ref="E2:G2"/>
  </mergeCells>
  <printOptions/>
  <pageMargins left="0.5" right="0.4"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52"/>
  </sheetPr>
  <dimension ref="A1:H6"/>
  <sheetViews>
    <sheetView workbookViewId="0" topLeftCell="A1">
      <selection activeCell="I1" sqref="I1"/>
    </sheetView>
  </sheetViews>
  <sheetFormatPr defaultColWidth="11.421875" defaultRowHeight="12.75"/>
  <cols>
    <col min="1" max="1" width="6.421875" style="0" customWidth="1"/>
    <col min="2" max="7" width="20.8515625" style="0" customWidth="1"/>
    <col min="8" max="8" width="10.28125" style="0" customWidth="1"/>
  </cols>
  <sheetData>
    <row r="1" spans="1:8" ht="29.25" customHeight="1" thickBot="1">
      <c r="A1" s="58"/>
      <c r="B1" s="58"/>
      <c r="C1" s="58"/>
      <c r="D1" s="58"/>
      <c r="E1" s="58"/>
      <c r="F1" s="58"/>
      <c r="G1" s="58"/>
      <c r="H1" s="58"/>
    </row>
    <row r="2" spans="1:8" ht="45.75" customHeight="1">
      <c r="A2" s="58"/>
      <c r="B2" s="137" t="s">
        <v>105</v>
      </c>
      <c r="C2" s="138"/>
      <c r="D2" s="138"/>
      <c r="E2" s="138"/>
      <c r="F2" s="138"/>
      <c r="G2" s="139"/>
      <c r="H2" s="58"/>
    </row>
    <row r="3" spans="1:8" ht="35.25" customHeight="1">
      <c r="A3" s="58"/>
      <c r="B3" s="38" t="s">
        <v>37</v>
      </c>
      <c r="C3" s="39" t="s">
        <v>106</v>
      </c>
      <c r="D3" s="39" t="s">
        <v>107</v>
      </c>
      <c r="E3" s="39" t="s">
        <v>108</v>
      </c>
      <c r="F3" s="39" t="s">
        <v>109</v>
      </c>
      <c r="G3" s="40" t="s">
        <v>38</v>
      </c>
      <c r="H3" s="58"/>
    </row>
    <row r="4" spans="1:8" ht="36" customHeight="1" thickBot="1">
      <c r="A4" s="58"/>
      <c r="B4" s="41" t="s">
        <v>110</v>
      </c>
      <c r="C4" s="42" t="s">
        <v>111</v>
      </c>
      <c r="D4" s="42" t="s">
        <v>112</v>
      </c>
      <c r="E4" s="42" t="s">
        <v>113</v>
      </c>
      <c r="F4" s="42" t="s">
        <v>114</v>
      </c>
      <c r="G4" s="43" t="s">
        <v>116</v>
      </c>
      <c r="H4" s="58"/>
    </row>
    <row r="5" spans="1:8" ht="294" thickBot="1">
      <c r="A5" s="58"/>
      <c r="B5" s="35" t="s">
        <v>117</v>
      </c>
      <c r="C5" s="35" t="s">
        <v>118</v>
      </c>
      <c r="D5" s="35" t="s">
        <v>119</v>
      </c>
      <c r="E5" s="35" t="s">
        <v>120</v>
      </c>
      <c r="F5" s="35" t="s">
        <v>121</v>
      </c>
      <c r="G5" s="35" t="s">
        <v>122</v>
      </c>
      <c r="H5" s="58"/>
    </row>
    <row r="6" spans="1:8" ht="24" customHeight="1">
      <c r="A6" s="58"/>
      <c r="B6" s="58"/>
      <c r="C6" s="58"/>
      <c r="D6" s="58"/>
      <c r="E6" s="58"/>
      <c r="F6" s="58"/>
      <c r="G6" s="58"/>
      <c r="H6" s="58"/>
    </row>
    <row r="7" s="91" customFormat="1" ht="12.75"/>
    <row r="8" s="91" customFormat="1" ht="12.75"/>
    <row r="9" s="91" customFormat="1" ht="12.75"/>
    <row r="10" s="91" customFormat="1" ht="12.75"/>
  </sheetData>
  <mergeCells count="1">
    <mergeCell ref="B2:G2"/>
  </mergeCells>
  <printOptions/>
  <pageMargins left="0.33" right="0.46" top="1" bottom="1" header="0.49"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61"/>
  </sheetPr>
  <dimension ref="A1:D9"/>
  <sheetViews>
    <sheetView workbookViewId="0" topLeftCell="A1">
      <selection activeCell="E1" sqref="E1"/>
    </sheetView>
  </sheetViews>
  <sheetFormatPr defaultColWidth="11.421875" defaultRowHeight="12.75"/>
  <cols>
    <col min="1" max="1" width="4.57421875" style="0" customWidth="1"/>
    <col min="2" max="2" width="13.00390625" style="0" customWidth="1"/>
    <col min="3" max="3" width="112.00390625" style="0" customWidth="1"/>
    <col min="4" max="4" width="11.140625" style="0" customWidth="1"/>
  </cols>
  <sheetData>
    <row r="1" spans="1:4" ht="92.25" customHeight="1" thickBot="1">
      <c r="A1" s="58"/>
      <c r="B1" s="58"/>
      <c r="C1" s="58"/>
      <c r="D1" s="58"/>
    </row>
    <row r="2" spans="1:4" ht="41.25" customHeight="1" thickBot="1">
      <c r="A2" s="58"/>
      <c r="B2" s="140" t="s">
        <v>123</v>
      </c>
      <c r="C2" s="140"/>
      <c r="D2" s="58"/>
    </row>
    <row r="3" spans="1:4" s="34" customFormat="1" ht="28.5" customHeight="1" thickBot="1">
      <c r="A3" s="58"/>
      <c r="B3" s="51">
        <v>0</v>
      </c>
      <c r="C3" s="52" t="s">
        <v>147</v>
      </c>
      <c r="D3" s="65"/>
    </row>
    <row r="4" spans="1:4" s="34" customFormat="1" ht="28.5" customHeight="1" thickBot="1">
      <c r="A4" s="58"/>
      <c r="B4" s="51">
        <v>0.2</v>
      </c>
      <c r="C4" s="52" t="s">
        <v>142</v>
      </c>
      <c r="D4" s="65"/>
    </row>
    <row r="5" spans="1:4" s="34" customFormat="1" ht="28.5" customHeight="1" thickBot="1">
      <c r="A5" s="58"/>
      <c r="B5" s="51">
        <v>0.4</v>
      </c>
      <c r="C5" s="52" t="s">
        <v>143</v>
      </c>
      <c r="D5" s="65"/>
    </row>
    <row r="6" spans="1:4" s="34" customFormat="1" ht="28.5" customHeight="1" thickBot="1">
      <c r="A6" s="58"/>
      <c r="B6" s="51">
        <v>0.6</v>
      </c>
      <c r="C6" s="52" t="s">
        <v>144</v>
      </c>
      <c r="D6" s="65"/>
    </row>
    <row r="7" spans="1:4" s="34" customFormat="1" ht="28.5" customHeight="1" thickBot="1">
      <c r="A7" s="58"/>
      <c r="B7" s="51">
        <v>0.8</v>
      </c>
      <c r="C7" s="52" t="s">
        <v>145</v>
      </c>
      <c r="D7" s="65"/>
    </row>
    <row r="8" spans="1:4" s="34" customFormat="1" ht="28.5" customHeight="1" thickBot="1">
      <c r="A8" s="58"/>
      <c r="B8" s="51">
        <v>1</v>
      </c>
      <c r="C8" s="53" t="s">
        <v>146</v>
      </c>
      <c r="D8" s="65"/>
    </row>
    <row r="9" spans="1:4" ht="144.75" customHeight="1">
      <c r="A9" s="58"/>
      <c r="B9" s="58"/>
      <c r="C9" s="58"/>
      <c r="D9" s="58"/>
    </row>
    <row r="10" s="91" customFormat="1" ht="12.75"/>
    <row r="11" s="91" customFormat="1" ht="12.75"/>
    <row r="12" s="91" customFormat="1" ht="12.75"/>
    <row r="13" s="91" customFormat="1" ht="12.75"/>
    <row r="14" s="91" customFormat="1" ht="12.75"/>
    <row r="15" s="91" customFormat="1" ht="12.75"/>
    <row r="16" s="91" customFormat="1" ht="12.75"/>
    <row r="17" s="91" customFormat="1" ht="12.75"/>
    <row r="18" s="91" customFormat="1" ht="12.75"/>
    <row r="19" s="91" customFormat="1" ht="12.75"/>
    <row r="20" s="91" customFormat="1" ht="12.75"/>
    <row r="21" s="91" customFormat="1" ht="12.75"/>
    <row r="22" s="91" customFormat="1" ht="12.75"/>
    <row r="23" s="91" customFormat="1" ht="12.75"/>
    <row r="24" s="91" customFormat="1" ht="12.75"/>
    <row r="25" s="91" customFormat="1" ht="12.75"/>
    <row r="26" s="91" customFormat="1" ht="12.75"/>
  </sheetData>
  <mergeCells count="1">
    <mergeCell ref="B2:C2"/>
  </mergeCells>
  <printOptions/>
  <pageMargins left="0.51" right="0.36" top="1" bottom="1"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2"/>
  </sheetPr>
  <dimension ref="A1:H10"/>
  <sheetViews>
    <sheetView workbookViewId="0" topLeftCell="A1">
      <selection activeCell="I1" sqref="I1"/>
    </sheetView>
  </sheetViews>
  <sheetFormatPr defaultColWidth="11.421875" defaultRowHeight="12.75"/>
  <cols>
    <col min="1" max="1" width="7.28125" style="0" customWidth="1"/>
    <col min="2" max="7" width="20.140625" style="0" customWidth="1"/>
    <col min="8" max="8" width="11.57421875" style="0" customWidth="1"/>
  </cols>
  <sheetData>
    <row r="1" spans="1:8" ht="93.75" customHeight="1" thickBot="1">
      <c r="A1" s="92"/>
      <c r="B1" s="92"/>
      <c r="C1" s="92"/>
      <c r="D1" s="92"/>
      <c r="E1" s="92"/>
      <c r="F1" s="92"/>
      <c r="G1" s="92"/>
      <c r="H1" s="92"/>
    </row>
    <row r="2" spans="1:8" ht="27.75" customHeight="1" thickBot="1">
      <c r="A2" s="92"/>
      <c r="B2" s="143" t="s">
        <v>130</v>
      </c>
      <c r="C2" s="144"/>
      <c r="D2" s="144"/>
      <c r="E2" s="144"/>
      <c r="F2" s="144"/>
      <c r="G2" s="145"/>
      <c r="H2" s="92"/>
    </row>
    <row r="3" spans="1:8" ht="39" thickBot="1">
      <c r="A3" s="92"/>
      <c r="B3" s="56" t="s">
        <v>124</v>
      </c>
      <c r="C3" s="141" t="s">
        <v>125</v>
      </c>
      <c r="D3" s="141" t="s">
        <v>126</v>
      </c>
      <c r="E3" s="141" t="s">
        <v>127</v>
      </c>
      <c r="F3" s="141" t="s">
        <v>128</v>
      </c>
      <c r="G3" s="141" t="s">
        <v>129</v>
      </c>
      <c r="H3" s="92"/>
    </row>
    <row r="4" spans="1:8" ht="35.25" customHeight="1" thickBot="1">
      <c r="A4" s="92"/>
      <c r="B4" s="57" t="s">
        <v>141</v>
      </c>
      <c r="C4" s="142"/>
      <c r="D4" s="142"/>
      <c r="E4" s="142"/>
      <c r="F4" s="142"/>
      <c r="G4" s="142"/>
      <c r="H4" s="92"/>
    </row>
    <row r="5" spans="1:8" s="34" customFormat="1" ht="31.5" customHeight="1" thickBot="1">
      <c r="A5" s="93"/>
      <c r="B5" s="54" t="s">
        <v>125</v>
      </c>
      <c r="C5" s="55">
        <v>1</v>
      </c>
      <c r="D5" s="55">
        <v>1</v>
      </c>
      <c r="E5" s="55">
        <v>1</v>
      </c>
      <c r="F5" s="55">
        <v>1</v>
      </c>
      <c r="G5" s="55">
        <v>1</v>
      </c>
      <c r="H5" s="93"/>
    </row>
    <row r="6" spans="1:8" s="34" customFormat="1" ht="31.5" customHeight="1" thickBot="1">
      <c r="A6" s="93"/>
      <c r="B6" s="54" t="s">
        <v>126</v>
      </c>
      <c r="C6" s="55">
        <v>1</v>
      </c>
      <c r="D6" s="55">
        <v>1.1</v>
      </c>
      <c r="E6" s="55">
        <v>1.2</v>
      </c>
      <c r="F6" s="55">
        <v>1.3</v>
      </c>
      <c r="G6" s="55">
        <v>1.4</v>
      </c>
      <c r="H6" s="93"/>
    </row>
    <row r="7" spans="1:8" s="34" customFormat="1" ht="31.5" customHeight="1" thickBot="1">
      <c r="A7" s="93"/>
      <c r="B7" s="54" t="s">
        <v>127</v>
      </c>
      <c r="C7" s="55">
        <v>1</v>
      </c>
      <c r="D7" s="55">
        <v>1.2</v>
      </c>
      <c r="E7" s="55">
        <v>1.4</v>
      </c>
      <c r="F7" s="55">
        <v>1.6</v>
      </c>
      <c r="G7" s="55">
        <v>1.8</v>
      </c>
      <c r="H7" s="93"/>
    </row>
    <row r="8" spans="1:8" s="34" customFormat="1" ht="31.5" customHeight="1" thickBot="1">
      <c r="A8" s="93"/>
      <c r="B8" s="54" t="s">
        <v>128</v>
      </c>
      <c r="C8" s="55">
        <v>1</v>
      </c>
      <c r="D8" s="55">
        <v>1.3</v>
      </c>
      <c r="E8" s="55">
        <v>1.6</v>
      </c>
      <c r="F8" s="55">
        <v>1.8</v>
      </c>
      <c r="G8" s="55">
        <v>1.9</v>
      </c>
      <c r="H8" s="93"/>
    </row>
    <row r="9" spans="1:8" s="34" customFormat="1" ht="31.5" customHeight="1" thickBot="1">
      <c r="A9" s="93"/>
      <c r="B9" s="54" t="s">
        <v>129</v>
      </c>
      <c r="C9" s="55">
        <v>1</v>
      </c>
      <c r="D9" s="55">
        <v>1.4</v>
      </c>
      <c r="E9" s="55">
        <v>1.8</v>
      </c>
      <c r="F9" s="55">
        <v>1.9</v>
      </c>
      <c r="G9" s="55">
        <v>2</v>
      </c>
      <c r="H9" s="93"/>
    </row>
    <row r="10" spans="1:8" ht="112.5" customHeight="1">
      <c r="A10" s="92"/>
      <c r="B10" s="92"/>
      <c r="C10" s="92"/>
      <c r="D10" s="92"/>
      <c r="E10" s="92"/>
      <c r="F10" s="92"/>
      <c r="G10" s="92"/>
      <c r="H10" s="92"/>
    </row>
  </sheetData>
  <mergeCells count="6">
    <mergeCell ref="G3:G4"/>
    <mergeCell ref="B2:G2"/>
    <mergeCell ref="C3:C4"/>
    <mergeCell ref="D3:D4"/>
    <mergeCell ref="E3:E4"/>
    <mergeCell ref="F3:F4"/>
  </mergeCells>
  <printOptions/>
  <pageMargins left="0.51" right="0.44"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5"/>
  <sheetViews>
    <sheetView workbookViewId="0" topLeftCell="A1">
      <selection activeCell="F1" sqref="F1"/>
    </sheetView>
  </sheetViews>
  <sheetFormatPr defaultColWidth="11.421875" defaultRowHeight="12.75"/>
  <cols>
    <col min="1" max="1" width="34.7109375" style="0" customWidth="1"/>
    <col min="2" max="2" width="21.57421875" style="0" customWidth="1"/>
    <col min="3" max="3" width="21.421875" style="0" customWidth="1"/>
    <col min="4" max="4" width="22.28125" style="0" customWidth="1"/>
    <col min="5" max="5" width="39.7109375" style="0" customWidth="1"/>
  </cols>
  <sheetData>
    <row r="1" spans="1:5" ht="155.25" customHeight="1" thickBot="1">
      <c r="A1" s="94"/>
      <c r="B1" s="94"/>
      <c r="C1" s="94"/>
      <c r="D1" s="94"/>
      <c r="E1" s="94"/>
    </row>
    <row r="2" spans="1:5" ht="29.25" customHeight="1" thickBot="1">
      <c r="A2" s="94"/>
      <c r="B2" s="146" t="s">
        <v>138</v>
      </c>
      <c r="C2" s="146"/>
      <c r="D2" s="146"/>
      <c r="E2" s="94"/>
    </row>
    <row r="3" spans="1:5" ht="24" customHeight="1" thickBot="1">
      <c r="A3" s="94"/>
      <c r="B3" s="49" t="s">
        <v>139</v>
      </c>
      <c r="C3" s="49" t="s">
        <v>140</v>
      </c>
      <c r="D3" s="37" t="str">
        <f>IF(C4&lt;=ABS(B4*1.3),"Ausgleich nicht erfüllt"," ")</f>
        <v>Ausgleich nicht erfüllt</v>
      </c>
      <c r="E3" s="94"/>
    </row>
    <row r="4" spans="1:5" ht="25.5" customHeight="1" thickBot="1">
      <c r="A4" s="94"/>
      <c r="B4" s="36">
        <f>' Eingriff'!$E$50</f>
        <v>0</v>
      </c>
      <c r="C4" s="36">
        <f>' Ausgleich'!$E$55</f>
        <v>0</v>
      </c>
      <c r="D4" s="95" t="str">
        <f>IF(C4&gt;ABS(B4*1.3),"Ausgleich erfüllt"," ")</f>
        <v> </v>
      </c>
      <c r="E4" s="94"/>
    </row>
    <row r="5" spans="1:5" ht="216.75" customHeight="1">
      <c r="A5" s="94"/>
      <c r="B5" s="94"/>
      <c r="C5" s="94"/>
      <c r="D5" s="94"/>
      <c r="E5" s="94"/>
    </row>
  </sheetData>
  <mergeCells count="1">
    <mergeCell ref="B2:D2"/>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Knoll</dc:creator>
  <cp:keywords/>
  <dc:description/>
  <cp:lastModifiedBy>at8</cp:lastModifiedBy>
  <cp:lastPrinted>2006-02-01T16:47:15Z</cp:lastPrinted>
  <dcterms:created xsi:type="dcterms:W3CDTF">2004-07-28T11:41:28Z</dcterms:created>
  <dcterms:modified xsi:type="dcterms:W3CDTF">2006-03-20T08:57:42Z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51858778</vt:i4>
  </property>
  <property fmtid="{D5CDD505-2E9C-101B-9397-08002B2CF9AE}" pid="4" name="_NewReviewCyc">
    <vt:lpwstr/>
  </property>
  <property fmtid="{D5CDD505-2E9C-101B-9397-08002B2CF9AE}" pid="5" name="_EmailSubje">
    <vt:lpwstr> RL Eingriff Ausgleich</vt:lpwstr>
  </property>
  <property fmtid="{D5CDD505-2E9C-101B-9397-08002B2CF9AE}" pid="6" name="_AuthorEma">
    <vt:lpwstr>august.wessely@salzburg.gv.at</vt:lpwstr>
  </property>
  <property fmtid="{D5CDD505-2E9C-101B-9397-08002B2CF9AE}" pid="7" name="_AuthorEmailDisplayNa">
    <vt:lpwstr>Wessely August</vt:lpwstr>
  </property>
</Properties>
</file>